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2016U" sheetId="1" r:id="rId1"/>
  </sheets>
  <definedNames>
    <definedName name="_xlnm.Print_Titles" localSheetId="0">'2016U'!$A:$B</definedName>
  </definedNames>
  <calcPr calcId="145621" fullCalcOnLoad="1"/>
</workbook>
</file>

<file path=xl/calcChain.xml><?xml version="1.0" encoding="utf-8"?>
<calcChain xmlns="http://schemas.openxmlformats.org/spreadsheetml/2006/main">
  <c r="BU51" i="1" l="1"/>
  <c r="BV51" i="1"/>
  <c r="BW51" i="1"/>
  <c r="BU52" i="1"/>
  <c r="BV52" i="1"/>
  <c r="BW52" i="1"/>
  <c r="BU53" i="1"/>
  <c r="BV53" i="1"/>
  <c r="BW53" i="1"/>
  <c r="BV50" i="1"/>
  <c r="BW50" i="1"/>
  <c r="BU50" i="1"/>
  <c r="BU46" i="1"/>
  <c r="BV46" i="1"/>
  <c r="BW46" i="1"/>
  <c r="BU47" i="1"/>
  <c r="BV47" i="1"/>
  <c r="BW47" i="1"/>
  <c r="BU48" i="1"/>
  <c r="BU49" i="1"/>
  <c r="BV48" i="1"/>
  <c r="BW48" i="1"/>
  <c r="BW49" i="1"/>
  <c r="BV45" i="1"/>
  <c r="BW45" i="1"/>
  <c r="BU45" i="1"/>
  <c r="BU39" i="1"/>
  <c r="BV39" i="1"/>
  <c r="BW39" i="1"/>
  <c r="BU40" i="1"/>
  <c r="BV40" i="1"/>
  <c r="BW40" i="1"/>
  <c r="BU41" i="1"/>
  <c r="BV41" i="1"/>
  <c r="BW41" i="1"/>
  <c r="BU42" i="1"/>
  <c r="BV42" i="1"/>
  <c r="BW42" i="1"/>
  <c r="BU43" i="1"/>
  <c r="BV43" i="1"/>
  <c r="BW43" i="1"/>
  <c r="BV38" i="1"/>
  <c r="BW38" i="1"/>
  <c r="BU38" i="1"/>
  <c r="BV32" i="1"/>
  <c r="BW32" i="1"/>
  <c r="BV33" i="1"/>
  <c r="BW33" i="1"/>
  <c r="BV34" i="1"/>
  <c r="BW34" i="1"/>
  <c r="BV35" i="1"/>
  <c r="BW35" i="1"/>
  <c r="BV36" i="1"/>
  <c r="BW36" i="1"/>
  <c r="BV31" i="1"/>
  <c r="BW31" i="1"/>
  <c r="BU32" i="1"/>
  <c r="BU33" i="1"/>
  <c r="BU34" i="1"/>
  <c r="BU35" i="1"/>
  <c r="BU36" i="1"/>
  <c r="BU31" i="1"/>
  <c r="BV24" i="1"/>
  <c r="BW24" i="1"/>
  <c r="BV25" i="1"/>
  <c r="BW25" i="1"/>
  <c r="BV26" i="1"/>
  <c r="BW26" i="1"/>
  <c r="BV27" i="1"/>
  <c r="BW27" i="1"/>
  <c r="BV28" i="1"/>
  <c r="BW28" i="1"/>
  <c r="BV29" i="1"/>
  <c r="BW29" i="1"/>
  <c r="BV23" i="1"/>
  <c r="BW23" i="1"/>
  <c r="BU24" i="1"/>
  <c r="BU25" i="1"/>
  <c r="BU26" i="1"/>
  <c r="BU27" i="1"/>
  <c r="BU28" i="1"/>
  <c r="BU29" i="1"/>
  <c r="BU23" i="1"/>
  <c r="BW13" i="1"/>
  <c r="BW14" i="1"/>
  <c r="BW15" i="1"/>
  <c r="BW16" i="1"/>
  <c r="BW17" i="1"/>
  <c r="BW18" i="1"/>
  <c r="BW19" i="1"/>
  <c r="BW20" i="1"/>
  <c r="BW21" i="1"/>
  <c r="BV13" i="1"/>
  <c r="BV14" i="1"/>
  <c r="BV15" i="1"/>
  <c r="BV16" i="1"/>
  <c r="BV17" i="1"/>
  <c r="BV18" i="1"/>
  <c r="BV19" i="1"/>
  <c r="BV20" i="1"/>
  <c r="BV21" i="1"/>
  <c r="BU13" i="1"/>
  <c r="BU14" i="1"/>
  <c r="BU15" i="1"/>
  <c r="BU16" i="1"/>
  <c r="BU17" i="1"/>
  <c r="BU18" i="1"/>
  <c r="BU19" i="1"/>
  <c r="BU20" i="1"/>
  <c r="BU21" i="1"/>
  <c r="BV12" i="1"/>
  <c r="BW12" i="1"/>
  <c r="BU12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W54" i="1"/>
  <c r="C54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V49" i="1"/>
  <c r="C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V44" i="1"/>
  <c r="C44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V37" i="1"/>
  <c r="BW37" i="1"/>
  <c r="C37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W30" i="1"/>
  <c r="C30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AM22" i="1"/>
  <c r="AN22" i="1"/>
  <c r="AO22" i="1"/>
  <c r="AP22" i="1"/>
  <c r="AQ22" i="1"/>
  <c r="AR22" i="1"/>
  <c r="AJ22" i="1"/>
  <c r="AK22" i="1"/>
  <c r="AL22" i="1"/>
  <c r="AA22" i="1"/>
  <c r="AB22" i="1"/>
  <c r="AC22" i="1"/>
  <c r="AD22" i="1"/>
  <c r="AE22" i="1"/>
  <c r="AF22" i="1"/>
  <c r="AG22" i="1"/>
  <c r="AH22" i="1"/>
  <c r="AI22" i="1"/>
  <c r="X22" i="1"/>
  <c r="Y22" i="1"/>
  <c r="Z22" i="1"/>
  <c r="R22" i="1"/>
  <c r="S22" i="1"/>
  <c r="T22" i="1"/>
  <c r="U22" i="1"/>
  <c r="V22" i="1"/>
  <c r="W22" i="1"/>
  <c r="P22" i="1"/>
  <c r="Q22" i="1"/>
  <c r="O22" i="1"/>
  <c r="J22" i="1"/>
  <c r="K22" i="1"/>
  <c r="L22" i="1"/>
  <c r="M22" i="1"/>
  <c r="N22" i="1"/>
  <c r="F22" i="1"/>
  <c r="G22" i="1"/>
  <c r="H22" i="1"/>
  <c r="I22" i="1"/>
  <c r="D22" i="1"/>
  <c r="E22" i="1"/>
  <c r="C22" i="1"/>
  <c r="BV54" i="1"/>
  <c r="BR55" i="1"/>
  <c r="BN55" i="1"/>
  <c r="BJ55" i="1"/>
  <c r="BF55" i="1"/>
  <c r="BB55" i="1"/>
  <c r="AX55" i="1"/>
  <c r="AT55" i="1"/>
  <c r="BU22" i="1"/>
  <c r="BU37" i="1"/>
  <c r="C55" i="1"/>
  <c r="E55" i="1"/>
  <c r="G55" i="1"/>
  <c r="L55" i="1"/>
  <c r="Q55" i="1"/>
  <c r="U55" i="1"/>
  <c r="Z55" i="1"/>
  <c r="AH55" i="1"/>
  <c r="AD55" i="1"/>
  <c r="AL55" i="1"/>
  <c r="AQ55" i="1"/>
  <c r="AM55" i="1"/>
  <c r="H55" i="1"/>
  <c r="M55" i="1"/>
  <c r="O55" i="1"/>
  <c r="V55" i="1"/>
  <c r="R55" i="1"/>
  <c r="AI55" i="1"/>
  <c r="AE55" i="1"/>
  <c r="AA55" i="1"/>
  <c r="AR55" i="1"/>
  <c r="AN55" i="1"/>
  <c r="BS55" i="1"/>
  <c r="BO55" i="1"/>
  <c r="BK55" i="1"/>
  <c r="BG55" i="1"/>
  <c r="BC55" i="1"/>
  <c r="AY55" i="1"/>
  <c r="AU55" i="1"/>
  <c r="BW44" i="1"/>
  <c r="D55" i="1"/>
  <c r="F55" i="1"/>
  <c r="K55" i="1"/>
  <c r="P55" i="1"/>
  <c r="T55" i="1"/>
  <c r="Y55" i="1"/>
  <c r="AG55" i="1"/>
  <c r="AC55" i="1"/>
  <c r="AK55" i="1"/>
  <c r="AP55" i="1"/>
  <c r="BQ55" i="1"/>
  <c r="BM55" i="1"/>
  <c r="BI55" i="1"/>
  <c r="BE55" i="1"/>
  <c r="BA55" i="1"/>
  <c r="AW55" i="1"/>
  <c r="AS55" i="1"/>
  <c r="I55" i="1"/>
  <c r="N55" i="1"/>
  <c r="J55" i="1"/>
  <c r="W55" i="1"/>
  <c r="S55" i="1"/>
  <c r="X55" i="1"/>
  <c r="AF55" i="1"/>
  <c r="AB55" i="1"/>
  <c r="AJ55" i="1"/>
  <c r="AO55" i="1"/>
  <c r="BT55" i="1"/>
  <c r="BP55" i="1"/>
  <c r="BL55" i="1"/>
  <c r="BH55" i="1"/>
  <c r="BD55" i="1"/>
  <c r="AZ55" i="1"/>
  <c r="AV55" i="1"/>
  <c r="BV22" i="1"/>
  <c r="BW22" i="1"/>
  <c r="BW55" i="1"/>
  <c r="BU44" i="1"/>
  <c r="BU54" i="1"/>
  <c r="BV30" i="1"/>
  <c r="BV55" i="1"/>
  <c r="BU55" i="1"/>
</calcChain>
</file>

<file path=xl/sharedStrings.xml><?xml version="1.0" encoding="utf-8"?>
<sst xmlns="http://schemas.openxmlformats.org/spreadsheetml/2006/main" count="201" uniqueCount="131">
  <si>
    <t>UNIONE RENO GALLIERA</t>
  </si>
  <si>
    <t>PROVINCIA DI BOLOGNA</t>
  </si>
  <si>
    <t>Allegato 2/b</t>
  </si>
  <si>
    <t>(*) Indicare gli impegni, le previsioni definitive relative al fondo pluriennale vincolato e i pagamenti, salvo che per la prima voce che riporta la previsione definitiva
(**) Voce da riportare solo in presenza di un avanzo o di un fondo di cassa , nel caso in cui il totale generale delle entrate è superiore al totale generale delle spese, distintamente per la competenza (compreso il FPV) e per la cassa</t>
  </si>
  <si>
    <t>TITOLI E MACROAGGREGATI DI SPESA</t>
  </si>
  <si>
    <t>1</t>
  </si>
  <si>
    <t>2</t>
  </si>
  <si>
    <t>3</t>
  </si>
  <si>
    <t>4</t>
  </si>
  <si>
    <t>5</t>
  </si>
  <si>
    <t>Servizi istituzionali, generali e
di gestione</t>
  </si>
  <si>
    <t>Giustizia</t>
  </si>
  <si>
    <t>Ordine pubblico e sicurezza</t>
  </si>
  <si>
    <t>Istruzione e diritto allo studio</t>
  </si>
  <si>
    <t>Tutela e valorizzazione dei beni
e delle attività culturali</t>
  </si>
  <si>
    <t>Competenza</t>
  </si>
  <si>
    <t>Cassa</t>
  </si>
  <si>
    <t>di cui fondo
pluriennale
vincolato</t>
  </si>
  <si>
    <t>RIPIANO DISAVANZO NELL'ESERCIZIO</t>
  </si>
  <si>
    <t>TITOLO 1 - Spese correnti</t>
  </si>
  <si>
    <t>10</t>
  </si>
  <si>
    <t>101</t>
  </si>
  <si>
    <t>Redditi da lavoro dipendente</t>
  </si>
  <si>
    <t>9</t>
  </si>
  <si>
    <t>102</t>
  </si>
  <si>
    <t>Imposte e tasse a carico dell'ente</t>
  </si>
  <si>
    <t>8</t>
  </si>
  <si>
    <t>18</t>
  </si>
  <si>
    <t>12</t>
  </si>
  <si>
    <t>103</t>
  </si>
  <si>
    <t>Acquisto di beni e servizi</t>
  </si>
  <si>
    <t>7</t>
  </si>
  <si>
    <t>403</t>
  </si>
  <si>
    <t>13</t>
  </si>
  <si>
    <t>104</t>
  </si>
  <si>
    <t>Trasferimenti correnti</t>
  </si>
  <si>
    <t>19</t>
  </si>
  <si>
    <t>105</t>
  </si>
  <si>
    <t>Trasferimenti di tributi (solo per le Regioni)</t>
  </si>
  <si>
    <t>106</t>
  </si>
  <si>
    <t>Fondi perequativi (solo per le Regioni)</t>
  </si>
  <si>
    <t>107</t>
  </si>
  <si>
    <t>Interessi passivi</t>
  </si>
  <si>
    <t>108</t>
  </si>
  <si>
    <t>Altre spese per redditi da capitale</t>
  </si>
  <si>
    <t>109</t>
  </si>
  <si>
    <t>Rimborsi e poste correttive delle entrate</t>
  </si>
  <si>
    <t>17</t>
  </si>
  <si>
    <t>15</t>
  </si>
  <si>
    <t>11</t>
  </si>
  <si>
    <t>110</t>
  </si>
  <si>
    <t>Altre spese correnti</t>
  </si>
  <si>
    <t>100</t>
  </si>
  <si>
    <t>Totale TITOLO 1</t>
  </si>
  <si>
    <t>TITOLO 2 - Spese in conto capitale</t>
  </si>
  <si>
    <t>20</t>
  </si>
  <si>
    <t>201</t>
  </si>
  <si>
    <t>Tributi in conto capitale a carico dell'ente</t>
  </si>
  <si>
    <t>202</t>
  </si>
  <si>
    <t>Investimenti fissi lordi e acquisto di terreni</t>
  </si>
  <si>
    <t>14</t>
  </si>
  <si>
    <t>203</t>
  </si>
  <si>
    <t>Contributi agli investimenti</t>
  </si>
  <si>
    <t>204</t>
  </si>
  <si>
    <t>Altri trasferimenti in conto capitale</t>
  </si>
  <si>
    <t>205</t>
  </si>
  <si>
    <t>Altre spese in conto capitale</t>
  </si>
  <si>
    <t>200</t>
  </si>
  <si>
    <t>Totale TITOLO 2</t>
  </si>
  <si>
    <t>301</t>
  </si>
  <si>
    <t>TITOLO 3 - Spese per incremento attività finanziarie</t>
  </si>
  <si>
    <t>Acquisizioni di attività finanziarie</t>
  </si>
  <si>
    <t>302</t>
  </si>
  <si>
    <t>Concessione crediti di breve termine</t>
  </si>
  <si>
    <t>303</t>
  </si>
  <si>
    <t>Concessione crediti di medio-lungo termine</t>
  </si>
  <si>
    <t>304</t>
  </si>
  <si>
    <t>Altre spese per incremento di attività finanziarie</t>
  </si>
  <si>
    <t>300</t>
  </si>
  <si>
    <t>Totale TITOLO 3</t>
  </si>
  <si>
    <t>401</t>
  </si>
  <si>
    <t>Rimborso di titoli obbligazionari</t>
  </si>
  <si>
    <t>402</t>
  </si>
  <si>
    <t>Rimborso prestiti a breve termine</t>
  </si>
  <si>
    <t>Rimborso mutui e altri finanziamenti a medio lungo termine</t>
  </si>
  <si>
    <t>404</t>
  </si>
  <si>
    <t>Rimborso di altre forme di indebitamento</t>
  </si>
  <si>
    <t>400</t>
  </si>
  <si>
    <t>Totale TITOLO 4</t>
  </si>
  <si>
    <t>TITOLO 5 - Chiusura Anticipazioni ricevute da istituto</t>
  </si>
  <si>
    <t>tesoriere/cassiere</t>
  </si>
  <si>
    <t>50</t>
  </si>
  <si>
    <t>501</t>
  </si>
  <si>
    <t>Chiusura Anticipazioni ricevute da istituto tesoriere/cassiere</t>
  </si>
  <si>
    <t>500</t>
  </si>
  <si>
    <t>Totale TITOLO 5</t>
  </si>
  <si>
    <t>TITOLO 7 - Uscite per conto terzi e partite di giro</t>
  </si>
  <si>
    <t>701</t>
  </si>
  <si>
    <t>Uscite per partite di giro</t>
  </si>
  <si>
    <t>702</t>
  </si>
  <si>
    <t>Uscite per conto terzi</t>
  </si>
  <si>
    <t>700</t>
  </si>
  <si>
    <t>Totale TITOLO 7</t>
  </si>
  <si>
    <t>TOTALE MISSIONI - TOTALE GENERALE DELLE SPESE</t>
  </si>
  <si>
    <t>Turismo</t>
  </si>
  <si>
    <t>Assetto del territorio ed edilizia
abitativa</t>
  </si>
  <si>
    <t>Sviluppo sostenibile e tutela
del territorio e dell'ambiente</t>
  </si>
  <si>
    <t>Trasporti e diritto alla mobilità</t>
  </si>
  <si>
    <t>16</t>
  </si>
  <si>
    <t>Soccorso Civile</t>
  </si>
  <si>
    <t>Diritti sociali, politiche sociali e
famiglia</t>
  </si>
  <si>
    <t>Tutela della salute</t>
  </si>
  <si>
    <t>Sviluppo economico e
competitività</t>
  </si>
  <si>
    <t>Politiche per il lavoro e la
formazione professionale</t>
  </si>
  <si>
    <t>Agricoltura, politiche
agroalimentari e pesca</t>
  </si>
  <si>
    <t>Energia e diversificazione delle
fonti energetiche</t>
  </si>
  <si>
    <t>Relazioni con le altre
autonomie territoriali e locali</t>
  </si>
  <si>
    <t>Relazioni internazionali</t>
  </si>
  <si>
    <t>Fondi e accantonamenti</t>
  </si>
  <si>
    <t>60</t>
  </si>
  <si>
    <t>99</t>
  </si>
  <si>
    <t>Ripiano
disavanzo</t>
  </si>
  <si>
    <t>Totale generale delle spese</t>
  </si>
  <si>
    <t>Debito pubblico</t>
  </si>
  <si>
    <t>Anticipazioni finanziarie</t>
  </si>
  <si>
    <t>Servizi per conto terzi</t>
  </si>
  <si>
    <r>
      <t xml:space="preserve">ENTI IN CONTABILITA' FINANZIARIA SOGGETTI AL DLGS 118/2011
</t>
    </r>
    <r>
      <rPr>
        <sz val="9"/>
        <color indexed="8"/>
        <rFont val="Calibri"/>
        <family val="2"/>
      </rPr>
      <t>Regioni, Province autonome, enti regionali e enti locali
Prospetto di cui all'articolo 8, comma 1, del Decreto Legge 24 aprile 2014, n. 66</t>
    </r>
  </si>
  <si>
    <t>Politiche giovanili, sport e tempo libero</t>
  </si>
  <si>
    <r>
      <t>TITOLO 4 - Rimbors</t>
    </r>
    <r>
      <rPr>
        <b/>
        <strike/>
        <sz val="9"/>
        <color indexed="8"/>
        <rFont val="Calibri"/>
        <family val="2"/>
      </rPr>
      <t xml:space="preserve">o </t>
    </r>
    <r>
      <rPr>
        <b/>
        <sz val="9"/>
        <color indexed="8"/>
        <rFont val="Calibri"/>
        <family val="2"/>
      </rPr>
      <t>prestiti</t>
    </r>
  </si>
  <si>
    <r>
      <t xml:space="preserve">AVANZO FORMATOSI NELL'ESERCIZIO/FONDO DI CASSA </t>
    </r>
    <r>
      <rPr>
        <i/>
        <sz val="9"/>
        <color indexed="8"/>
        <rFont val="Calibri"/>
        <family val="2"/>
      </rPr>
      <t xml:space="preserve">(Totale generale
delle entrate - Totale generale delle spese) </t>
    </r>
    <r>
      <rPr>
        <b/>
        <i/>
        <sz val="9"/>
        <color indexed="8"/>
        <rFont val="Calibri"/>
        <family val="2"/>
      </rPr>
      <t>(**)</t>
    </r>
  </si>
  <si>
    <r>
      <t xml:space="preserve">SPESE
Dati di rendiconto anno </t>
    </r>
    <r>
      <rPr>
        <sz val="9"/>
        <color indexed="8"/>
        <rFont val="Arial"/>
        <family val="2"/>
      </rPr>
      <t xml:space="preserve">2016 </t>
    </r>
    <r>
      <rPr>
        <b/>
        <sz val="9"/>
        <color indexed="8"/>
        <rFont val="Calibri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</si>
</sst>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b/>
      <i/>
      <sz val="9"/>
      <color indexed="8"/>
      <name val="Calibri"/>
      <family val="2"/>
    </font>
    <font>
      <sz val="9"/>
      <name val="Arial"/>
      <family val="2"/>
    </font>
    <font>
      <b/>
      <strike/>
      <sz val="9"/>
      <color indexed="8"/>
      <name val="Calibri"/>
      <family val="2"/>
    </font>
    <font>
      <i/>
      <sz val="9"/>
      <color indexed="8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9" fillId="0" borderId="0" xfId="0" applyFont="1"/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/>
    <xf numFmtId="0" fontId="5" fillId="0" borderId="7" xfId="0" applyFont="1" applyBorder="1" applyAlignment="1">
      <alignment vertical="top" wrapText="1"/>
    </xf>
    <xf numFmtId="0" fontId="9" fillId="0" borderId="1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5" fillId="0" borderId="10" xfId="0" applyFont="1" applyBorder="1" applyAlignment="1">
      <alignment vertical="top" wrapText="1"/>
    </xf>
    <xf numFmtId="0" fontId="9" fillId="2" borderId="1" xfId="0" applyFont="1" applyFill="1" applyBorder="1" applyAlignment="1"/>
    <xf numFmtId="0" fontId="9" fillId="3" borderId="1" xfId="0" applyFont="1" applyFill="1" applyBorder="1" applyAlignment="1"/>
    <xf numFmtId="43" fontId="7" fillId="0" borderId="1" xfId="1" applyFont="1" applyBorder="1" applyAlignment="1">
      <alignment vertical="top" wrapText="1"/>
    </xf>
    <xf numFmtId="43" fontId="9" fillId="0" borderId="1" xfId="1" applyFont="1" applyBorder="1" applyAlignment="1"/>
    <xf numFmtId="43" fontId="9" fillId="0" borderId="3" xfId="1" applyFont="1" applyBorder="1" applyAlignment="1"/>
    <xf numFmtId="0" fontId="9" fillId="0" borderId="11" xfId="0" applyFont="1" applyBorder="1" applyAlignment="1"/>
    <xf numFmtId="0" fontId="9" fillId="0" borderId="3" xfId="0" applyFont="1" applyBorder="1" applyAlignment="1"/>
    <xf numFmtId="0" fontId="9" fillId="0" borderId="1" xfId="0" applyFont="1" applyFill="1" applyBorder="1" applyAlignment="1"/>
    <xf numFmtId="0" fontId="6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3" fontId="7" fillId="0" borderId="11" xfId="1" applyFont="1" applyBorder="1" applyAlignment="1">
      <alignment vertical="top" wrapText="1"/>
    </xf>
    <xf numFmtId="43" fontId="7" fillId="0" borderId="3" xfId="1" applyFont="1" applyBorder="1" applyAlignment="1">
      <alignment vertical="top" wrapText="1"/>
    </xf>
    <xf numFmtId="43" fontId="9" fillId="0" borderId="1" xfId="1" applyFont="1" applyFill="1" applyBorder="1" applyAlignment="1"/>
    <xf numFmtId="43" fontId="9" fillId="0" borderId="11" xfId="1" applyFont="1" applyBorder="1" applyAlignment="1"/>
    <xf numFmtId="0" fontId="9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4" borderId="6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43" fontId="7" fillId="4" borderId="1" xfId="1" applyFont="1" applyFill="1" applyBorder="1" applyAlignment="1">
      <alignment vertical="top" wrapText="1"/>
    </xf>
    <xf numFmtId="43" fontId="7" fillId="5" borderId="1" xfId="1" applyFont="1" applyFill="1" applyBorder="1" applyAlignment="1">
      <alignment vertical="top" wrapText="1"/>
    </xf>
    <xf numFmtId="43" fontId="9" fillId="5" borderId="11" xfId="1" applyFont="1" applyFill="1" applyBorder="1" applyAlignment="1"/>
    <xf numFmtId="43" fontId="9" fillId="5" borderId="7" xfId="1" applyFont="1" applyFill="1" applyBorder="1" applyAlignment="1"/>
    <xf numFmtId="43" fontId="9" fillId="5" borderId="12" xfId="1" applyFont="1" applyFill="1" applyBorder="1" applyAlignment="1"/>
    <xf numFmtId="43" fontId="7" fillId="0" borderId="13" xfId="1" applyFont="1" applyBorder="1" applyAlignment="1">
      <alignment vertical="top" wrapText="1"/>
    </xf>
    <xf numFmtId="43" fontId="7" fillId="4" borderId="13" xfId="1" applyFont="1" applyFill="1" applyBorder="1" applyAlignment="1">
      <alignment vertical="top" wrapText="1"/>
    </xf>
    <xf numFmtId="43" fontId="7" fillId="5" borderId="14" xfId="1" applyFont="1" applyFill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8" fillId="0" borderId="8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0" borderId="15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W57"/>
  <sheetViews>
    <sheetView tabSelected="1" view="pageBreakPreview" topLeftCell="AF4" zoomScaleNormal="100" zoomScaleSheetLayoutView="100" workbookViewId="0">
      <selection activeCell="AN4" sqref="AN1:AN65536"/>
    </sheetView>
  </sheetViews>
  <sheetFormatPr defaultRowHeight="12.75" x14ac:dyDescent="0.2"/>
  <cols>
    <col min="1" max="1" width="3.5703125" bestFit="1" customWidth="1"/>
    <col min="2" max="2" width="49.85546875" bestFit="1" customWidth="1"/>
    <col min="3" max="3" width="12.140625" customWidth="1"/>
    <col min="4" max="4" width="13" customWidth="1"/>
    <col min="5" max="5" width="12.140625" bestFit="1" customWidth="1"/>
    <col min="6" max="6" width="3.42578125" bestFit="1" customWidth="1"/>
    <col min="7" max="7" width="5.85546875" customWidth="1"/>
    <col min="8" max="8" width="5" bestFit="1" customWidth="1"/>
    <col min="9" max="9" width="12.140625" bestFit="1" customWidth="1"/>
    <col min="10" max="10" width="12.85546875" bestFit="1" customWidth="1"/>
    <col min="11" max="12" width="12.140625" bestFit="1" customWidth="1"/>
    <col min="13" max="13" width="14.28515625" bestFit="1" customWidth="1"/>
    <col min="14" max="15" width="12.140625" bestFit="1" customWidth="1"/>
    <col min="16" max="16" width="12.85546875" bestFit="1" customWidth="1"/>
    <col min="17" max="17" width="12.140625" bestFit="1" customWidth="1"/>
    <col min="18" max="35" width="11" customWidth="1"/>
    <col min="36" max="36" width="12" customWidth="1"/>
    <col min="37" max="37" width="11" customWidth="1"/>
    <col min="38" max="38" width="12" customWidth="1"/>
    <col min="39" max="62" width="11" customWidth="1"/>
    <col min="63" max="71" width="12.28515625" customWidth="1"/>
    <col min="72" max="75" width="13.28515625" customWidth="1"/>
  </cols>
  <sheetData>
    <row r="1" spans="1:75" collapsed="1" x14ac:dyDescent="0.2">
      <c r="A1" s="66" t="s">
        <v>0</v>
      </c>
      <c r="B1" s="66"/>
    </row>
    <row r="2" spans="1:75" x14ac:dyDescent="0.2">
      <c r="A2" s="66" t="s">
        <v>1</v>
      </c>
      <c r="B2" s="66"/>
    </row>
    <row r="3" spans="1:75" ht="7.5" customHeight="1" x14ac:dyDescent="0.2">
      <c r="A3" s="1"/>
      <c r="B3" s="1"/>
    </row>
    <row r="4" spans="1:75" ht="46.5" customHeight="1" x14ac:dyDescent="0.2">
      <c r="A4" s="43" t="s">
        <v>126</v>
      </c>
      <c r="B4" s="43"/>
      <c r="E4" s="30" t="s">
        <v>2</v>
      </c>
    </row>
    <row r="5" spans="1:75" ht="23.25" customHeight="1" x14ac:dyDescent="0.2">
      <c r="A5" s="43" t="s">
        <v>130</v>
      </c>
      <c r="B5" s="43"/>
    </row>
    <row r="6" spans="1:75" s="3" customFormat="1" ht="12" x14ac:dyDescent="0.2">
      <c r="A6" s="69" t="s">
        <v>4</v>
      </c>
      <c r="B6" s="70"/>
      <c r="C6" s="67" t="s">
        <v>5</v>
      </c>
      <c r="D6" s="46"/>
      <c r="E6" s="50"/>
      <c r="F6" s="51" t="s">
        <v>6</v>
      </c>
      <c r="G6" s="46"/>
      <c r="H6" s="46"/>
      <c r="I6" s="51" t="s">
        <v>7</v>
      </c>
      <c r="J6" s="46"/>
      <c r="K6" s="46"/>
      <c r="L6" s="51" t="s">
        <v>8</v>
      </c>
      <c r="M6" s="46"/>
      <c r="N6" s="46"/>
      <c r="O6" s="51" t="s">
        <v>9</v>
      </c>
      <c r="P6" s="46"/>
      <c r="Q6" s="50"/>
      <c r="R6" s="53">
        <v>6</v>
      </c>
      <c r="S6" s="54"/>
      <c r="T6" s="55"/>
      <c r="U6" s="59" t="s">
        <v>31</v>
      </c>
      <c r="V6" s="46"/>
      <c r="W6" s="46"/>
      <c r="X6" s="51" t="s">
        <v>26</v>
      </c>
      <c r="Y6" s="46"/>
      <c r="Z6" s="46"/>
      <c r="AA6" s="51" t="s">
        <v>23</v>
      </c>
      <c r="AB6" s="46"/>
      <c r="AC6" s="46"/>
      <c r="AD6" s="51" t="s">
        <v>20</v>
      </c>
      <c r="AE6" s="46"/>
      <c r="AF6" s="50"/>
      <c r="AG6" s="59" t="s">
        <v>49</v>
      </c>
      <c r="AH6" s="46"/>
      <c r="AI6" s="46"/>
      <c r="AJ6" s="51" t="s">
        <v>28</v>
      </c>
      <c r="AK6" s="46"/>
      <c r="AL6" s="46"/>
      <c r="AM6" s="51" t="s">
        <v>33</v>
      </c>
      <c r="AN6" s="46"/>
      <c r="AO6" s="46"/>
      <c r="AP6" s="51" t="s">
        <v>60</v>
      </c>
      <c r="AQ6" s="46"/>
      <c r="AR6" s="46"/>
      <c r="AS6" s="51" t="s">
        <v>48</v>
      </c>
      <c r="AT6" s="46"/>
      <c r="AU6" s="50"/>
      <c r="AV6" s="51" t="s">
        <v>108</v>
      </c>
      <c r="AW6" s="46"/>
      <c r="AX6" s="46"/>
      <c r="AY6" s="51" t="s">
        <v>47</v>
      </c>
      <c r="AZ6" s="46"/>
      <c r="BA6" s="46"/>
      <c r="BB6" s="51" t="s">
        <v>27</v>
      </c>
      <c r="BC6" s="46"/>
      <c r="BD6" s="46"/>
      <c r="BE6" s="51" t="s">
        <v>36</v>
      </c>
      <c r="BF6" s="46"/>
      <c r="BG6" s="46"/>
      <c r="BH6" s="51" t="s">
        <v>55</v>
      </c>
      <c r="BI6" s="46"/>
      <c r="BJ6" s="50"/>
      <c r="BK6" s="51" t="s">
        <v>91</v>
      </c>
      <c r="BL6" s="46"/>
      <c r="BM6" s="46"/>
      <c r="BN6" s="51" t="s">
        <v>119</v>
      </c>
      <c r="BO6" s="46"/>
      <c r="BP6" s="46"/>
      <c r="BQ6" s="51" t="s">
        <v>120</v>
      </c>
      <c r="BR6" s="46"/>
      <c r="BS6" s="46"/>
      <c r="BT6" s="44" t="s">
        <v>121</v>
      </c>
      <c r="BU6" s="44" t="s">
        <v>122</v>
      </c>
      <c r="BV6" s="46"/>
      <c r="BW6" s="50"/>
    </row>
    <row r="7" spans="1:75" s="3" customFormat="1" ht="12" x14ac:dyDescent="0.2">
      <c r="A7" s="4"/>
      <c r="B7" s="5"/>
      <c r="C7" s="65" t="s">
        <v>10</v>
      </c>
      <c r="D7" s="46"/>
      <c r="E7" s="50"/>
      <c r="F7" s="44" t="s">
        <v>11</v>
      </c>
      <c r="G7" s="46"/>
      <c r="H7" s="46"/>
      <c r="I7" s="44" t="s">
        <v>12</v>
      </c>
      <c r="J7" s="46"/>
      <c r="K7" s="46"/>
      <c r="L7" s="44" t="s">
        <v>13</v>
      </c>
      <c r="M7" s="46"/>
      <c r="N7" s="46"/>
      <c r="O7" s="44" t="s">
        <v>14</v>
      </c>
      <c r="P7" s="46"/>
      <c r="Q7" s="50"/>
      <c r="R7" s="56" t="s">
        <v>127</v>
      </c>
      <c r="S7" s="57"/>
      <c r="T7" s="58"/>
      <c r="U7" s="60" t="s">
        <v>104</v>
      </c>
      <c r="V7" s="61"/>
      <c r="W7" s="62"/>
      <c r="X7" s="60" t="s">
        <v>105</v>
      </c>
      <c r="Y7" s="61"/>
      <c r="Z7" s="62"/>
      <c r="AA7" s="60" t="s">
        <v>106</v>
      </c>
      <c r="AB7" s="61"/>
      <c r="AC7" s="61"/>
      <c r="AD7" s="60" t="s">
        <v>107</v>
      </c>
      <c r="AE7" s="61"/>
      <c r="AF7" s="62"/>
      <c r="AG7" s="52" t="s">
        <v>109</v>
      </c>
      <c r="AH7" s="46"/>
      <c r="AI7" s="46"/>
      <c r="AJ7" s="44" t="s">
        <v>110</v>
      </c>
      <c r="AK7" s="46"/>
      <c r="AL7" s="46"/>
      <c r="AM7" s="44" t="s">
        <v>111</v>
      </c>
      <c r="AN7" s="46"/>
      <c r="AO7" s="46"/>
      <c r="AP7" s="44" t="s">
        <v>112</v>
      </c>
      <c r="AQ7" s="46"/>
      <c r="AR7" s="46"/>
      <c r="AS7" s="44" t="s">
        <v>113</v>
      </c>
      <c r="AT7" s="46"/>
      <c r="AU7" s="50"/>
      <c r="AV7" s="44" t="s">
        <v>114</v>
      </c>
      <c r="AW7" s="46"/>
      <c r="AX7" s="46"/>
      <c r="AY7" s="44" t="s">
        <v>115</v>
      </c>
      <c r="AZ7" s="46"/>
      <c r="BA7" s="46"/>
      <c r="BB7" s="44" t="s">
        <v>116</v>
      </c>
      <c r="BC7" s="46"/>
      <c r="BD7" s="46"/>
      <c r="BE7" s="44" t="s">
        <v>117</v>
      </c>
      <c r="BF7" s="46"/>
      <c r="BG7" s="46"/>
      <c r="BH7" s="44" t="s">
        <v>118</v>
      </c>
      <c r="BI7" s="46"/>
      <c r="BJ7" s="50"/>
      <c r="BK7" s="44" t="s">
        <v>123</v>
      </c>
      <c r="BL7" s="46"/>
      <c r="BM7" s="46"/>
      <c r="BN7" s="44" t="s">
        <v>124</v>
      </c>
      <c r="BO7" s="46"/>
      <c r="BP7" s="46"/>
      <c r="BQ7" s="44" t="s">
        <v>125</v>
      </c>
      <c r="BR7" s="46"/>
      <c r="BS7" s="50"/>
      <c r="BT7" s="49"/>
      <c r="BU7" s="45"/>
      <c r="BV7" s="49"/>
      <c r="BW7" s="48"/>
    </row>
    <row r="8" spans="1:75" s="3" customFormat="1" ht="12" x14ac:dyDescent="0.2">
      <c r="A8" s="4"/>
      <c r="B8" s="5"/>
      <c r="C8" s="65" t="s">
        <v>15</v>
      </c>
      <c r="D8" s="46"/>
      <c r="E8" s="47" t="s">
        <v>16</v>
      </c>
      <c r="F8" s="44" t="s">
        <v>15</v>
      </c>
      <c r="G8" s="46"/>
      <c r="H8" s="44" t="s">
        <v>16</v>
      </c>
      <c r="I8" s="44" t="s">
        <v>15</v>
      </c>
      <c r="J8" s="46"/>
      <c r="K8" s="44" t="s">
        <v>16</v>
      </c>
      <c r="L8" s="44" t="s">
        <v>15</v>
      </c>
      <c r="M8" s="46"/>
      <c r="N8" s="44" t="s">
        <v>16</v>
      </c>
      <c r="O8" s="44" t="s">
        <v>15</v>
      </c>
      <c r="P8" s="46"/>
      <c r="Q8" s="47" t="s">
        <v>16</v>
      </c>
      <c r="R8" s="44" t="s">
        <v>15</v>
      </c>
      <c r="S8" s="46"/>
      <c r="T8" s="47" t="s">
        <v>16</v>
      </c>
      <c r="U8" s="44" t="s">
        <v>15</v>
      </c>
      <c r="V8" s="46"/>
      <c r="W8" s="44" t="s">
        <v>16</v>
      </c>
      <c r="X8" s="44" t="s">
        <v>15</v>
      </c>
      <c r="Y8" s="46"/>
      <c r="Z8" s="44" t="s">
        <v>16</v>
      </c>
      <c r="AA8" s="44" t="s">
        <v>15</v>
      </c>
      <c r="AB8" s="46"/>
      <c r="AC8" s="44" t="s">
        <v>16</v>
      </c>
      <c r="AD8" s="44" t="s">
        <v>15</v>
      </c>
      <c r="AE8" s="46"/>
      <c r="AF8" s="47" t="s">
        <v>16</v>
      </c>
      <c r="AG8" s="52" t="s">
        <v>15</v>
      </c>
      <c r="AH8" s="46"/>
      <c r="AI8" s="44" t="s">
        <v>16</v>
      </c>
      <c r="AJ8" s="44" t="s">
        <v>15</v>
      </c>
      <c r="AK8" s="46"/>
      <c r="AL8" s="44" t="s">
        <v>16</v>
      </c>
      <c r="AM8" s="44" t="s">
        <v>15</v>
      </c>
      <c r="AN8" s="46"/>
      <c r="AO8" s="44" t="s">
        <v>16</v>
      </c>
      <c r="AP8" s="44" t="s">
        <v>15</v>
      </c>
      <c r="AQ8" s="46"/>
      <c r="AR8" s="44" t="s">
        <v>16</v>
      </c>
      <c r="AS8" s="44" t="s">
        <v>15</v>
      </c>
      <c r="AT8" s="46"/>
      <c r="AU8" s="44" t="s">
        <v>16</v>
      </c>
      <c r="AV8" s="44" t="s">
        <v>15</v>
      </c>
      <c r="AW8" s="46"/>
      <c r="AX8" s="44" t="s">
        <v>16</v>
      </c>
      <c r="AY8" s="44" t="s">
        <v>15</v>
      </c>
      <c r="AZ8" s="46"/>
      <c r="BA8" s="44" t="s">
        <v>16</v>
      </c>
      <c r="BB8" s="44" t="s">
        <v>15</v>
      </c>
      <c r="BC8" s="46"/>
      <c r="BD8" s="44" t="s">
        <v>16</v>
      </c>
      <c r="BE8" s="44" t="s">
        <v>15</v>
      </c>
      <c r="BF8" s="46"/>
      <c r="BG8" s="44" t="s">
        <v>16</v>
      </c>
      <c r="BH8" s="44" t="s">
        <v>15</v>
      </c>
      <c r="BI8" s="46"/>
      <c r="BJ8" s="47" t="s">
        <v>16</v>
      </c>
      <c r="BK8" s="44" t="s">
        <v>15</v>
      </c>
      <c r="BL8" s="46"/>
      <c r="BM8" s="44" t="s">
        <v>16</v>
      </c>
      <c r="BN8" s="44" t="s">
        <v>15</v>
      </c>
      <c r="BO8" s="46"/>
      <c r="BP8" s="44" t="s">
        <v>16</v>
      </c>
      <c r="BQ8" s="44" t="s">
        <v>15</v>
      </c>
      <c r="BR8" s="46"/>
      <c r="BS8" s="44" t="s">
        <v>16</v>
      </c>
      <c r="BT8" s="44" t="s">
        <v>15</v>
      </c>
      <c r="BU8" s="44" t="s">
        <v>15</v>
      </c>
      <c r="BV8" s="46"/>
      <c r="BW8" s="47" t="s">
        <v>16</v>
      </c>
    </row>
    <row r="9" spans="1:75" s="3" customFormat="1" ht="72" x14ac:dyDescent="0.2">
      <c r="A9" s="7"/>
      <c r="B9" s="8"/>
      <c r="C9" s="9"/>
      <c r="D9" s="10" t="s">
        <v>17</v>
      </c>
      <c r="E9" s="68"/>
      <c r="F9" s="11"/>
      <c r="G9" s="6" t="s">
        <v>17</v>
      </c>
      <c r="H9" s="49"/>
      <c r="I9" s="11"/>
      <c r="J9" s="6" t="s">
        <v>17</v>
      </c>
      <c r="K9" s="49"/>
      <c r="L9" s="11"/>
      <c r="M9" s="6" t="s">
        <v>17</v>
      </c>
      <c r="N9" s="49"/>
      <c r="O9" s="11"/>
      <c r="P9" s="6" t="s">
        <v>17</v>
      </c>
      <c r="Q9" s="48"/>
      <c r="R9" s="11"/>
      <c r="S9" s="6" t="s">
        <v>17</v>
      </c>
      <c r="T9" s="48"/>
      <c r="U9" s="11"/>
      <c r="V9" s="6" t="s">
        <v>17</v>
      </c>
      <c r="W9" s="49"/>
      <c r="X9" s="11"/>
      <c r="Y9" s="6" t="s">
        <v>17</v>
      </c>
      <c r="Z9" s="49"/>
      <c r="AA9" s="11"/>
      <c r="AB9" s="6" t="s">
        <v>17</v>
      </c>
      <c r="AC9" s="49"/>
      <c r="AD9" s="11"/>
      <c r="AE9" s="6" t="s">
        <v>17</v>
      </c>
      <c r="AF9" s="48"/>
      <c r="AG9" s="12"/>
      <c r="AH9" s="6" t="s">
        <v>17</v>
      </c>
      <c r="AI9" s="49"/>
      <c r="AJ9" s="11"/>
      <c r="AK9" s="6" t="s">
        <v>17</v>
      </c>
      <c r="AL9" s="49"/>
      <c r="AM9" s="11"/>
      <c r="AN9" s="6" t="s">
        <v>17</v>
      </c>
      <c r="AO9" s="49"/>
      <c r="AP9" s="11"/>
      <c r="AQ9" s="6" t="s">
        <v>17</v>
      </c>
      <c r="AR9" s="49"/>
      <c r="AS9" s="11"/>
      <c r="AT9" s="6" t="s">
        <v>17</v>
      </c>
      <c r="AU9" s="49"/>
      <c r="AV9" s="11"/>
      <c r="AW9" s="6" t="s">
        <v>17</v>
      </c>
      <c r="AX9" s="49"/>
      <c r="AY9" s="11"/>
      <c r="AZ9" s="6" t="s">
        <v>17</v>
      </c>
      <c r="BA9" s="49"/>
      <c r="BB9" s="11"/>
      <c r="BC9" s="6" t="s">
        <v>17</v>
      </c>
      <c r="BD9" s="49"/>
      <c r="BE9" s="11"/>
      <c r="BF9" s="6" t="s">
        <v>17</v>
      </c>
      <c r="BG9" s="49"/>
      <c r="BH9" s="11"/>
      <c r="BI9" s="2" t="s">
        <v>17</v>
      </c>
      <c r="BJ9" s="48"/>
      <c r="BK9" s="11"/>
      <c r="BL9" s="6" t="s">
        <v>17</v>
      </c>
      <c r="BM9" s="49"/>
      <c r="BN9" s="11"/>
      <c r="BO9" s="6" t="s">
        <v>17</v>
      </c>
      <c r="BP9" s="49"/>
      <c r="BQ9" s="11"/>
      <c r="BR9" s="6" t="s">
        <v>17</v>
      </c>
      <c r="BS9" s="49"/>
      <c r="BT9" s="45"/>
      <c r="BU9" s="11"/>
      <c r="BV9" s="2" t="s">
        <v>17</v>
      </c>
      <c r="BW9" s="48"/>
    </row>
    <row r="10" spans="1:75" s="3" customFormat="1" ht="12" x14ac:dyDescent="0.2">
      <c r="A10" s="13"/>
      <c r="B10" s="14" t="s">
        <v>18</v>
      </c>
      <c r="C10" s="15"/>
      <c r="D10" s="15"/>
      <c r="E10" s="16"/>
      <c r="F10" s="15"/>
      <c r="G10" s="15"/>
      <c r="H10" s="16"/>
      <c r="I10" s="15"/>
      <c r="J10" s="15"/>
      <c r="K10" s="16"/>
      <c r="L10" s="15"/>
      <c r="M10" s="15"/>
      <c r="N10" s="16"/>
      <c r="O10" s="15"/>
      <c r="P10" s="15"/>
      <c r="Q10" s="16"/>
      <c r="R10" s="15"/>
      <c r="S10" s="15"/>
      <c r="T10" s="16"/>
      <c r="U10" s="15"/>
      <c r="V10" s="15"/>
      <c r="W10" s="16"/>
      <c r="X10" s="15"/>
      <c r="Y10" s="15"/>
      <c r="Z10" s="16"/>
      <c r="AA10" s="15"/>
      <c r="AB10" s="15"/>
      <c r="AC10" s="16"/>
      <c r="AD10" s="15"/>
      <c r="AE10" s="15"/>
      <c r="AF10" s="16"/>
      <c r="AG10" s="15"/>
      <c r="AH10" s="15"/>
      <c r="AI10" s="16"/>
      <c r="AJ10" s="15"/>
      <c r="AK10" s="15"/>
      <c r="AL10" s="16"/>
      <c r="AM10" s="15"/>
      <c r="AN10" s="15"/>
      <c r="AO10" s="16"/>
      <c r="AP10" s="15"/>
      <c r="AQ10" s="15"/>
      <c r="AR10" s="16"/>
      <c r="AS10" s="15"/>
      <c r="AT10" s="16"/>
      <c r="AU10" s="15"/>
      <c r="AV10" s="15"/>
      <c r="AW10" s="16"/>
      <c r="AX10" s="15"/>
      <c r="AY10" s="15"/>
      <c r="AZ10" s="16"/>
      <c r="BA10" s="15"/>
      <c r="BB10" s="15"/>
      <c r="BC10" s="16"/>
      <c r="BD10" s="15"/>
      <c r="BE10" s="15"/>
      <c r="BF10" s="16"/>
      <c r="BG10" s="15"/>
      <c r="BH10" s="15"/>
      <c r="BI10" s="16"/>
      <c r="BJ10" s="15"/>
      <c r="BK10" s="15"/>
      <c r="BL10" s="16"/>
      <c r="BM10" s="15"/>
      <c r="BN10" s="15"/>
      <c r="BO10" s="16"/>
      <c r="BP10" s="15"/>
      <c r="BQ10" s="15"/>
      <c r="BR10" s="16"/>
      <c r="BS10" s="15"/>
      <c r="BT10" s="17">
        <v>0</v>
      </c>
      <c r="BU10" s="17">
        <v>0</v>
      </c>
      <c r="BV10" s="18"/>
      <c r="BW10" s="19"/>
    </row>
    <row r="11" spans="1:75" s="3" customFormat="1" ht="12" x14ac:dyDescent="0.2">
      <c r="A11" s="9"/>
      <c r="B11" s="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0"/>
      <c r="O11" s="11"/>
      <c r="P11" s="11"/>
      <c r="Q11" s="2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2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20"/>
      <c r="AU11" s="2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21"/>
      <c r="BK11" s="11"/>
      <c r="BL11" s="11"/>
      <c r="BM11" s="11"/>
      <c r="BN11" s="11"/>
      <c r="BO11" s="11"/>
      <c r="BP11" s="11"/>
      <c r="BQ11" s="11"/>
      <c r="BR11" s="22"/>
      <c r="BS11" s="11"/>
      <c r="BT11" s="18"/>
      <c r="BU11" s="18"/>
      <c r="BV11" s="18"/>
      <c r="BW11" s="19"/>
    </row>
    <row r="12" spans="1:75" s="3" customFormat="1" ht="12" x14ac:dyDescent="0.2">
      <c r="A12" s="23" t="s">
        <v>21</v>
      </c>
      <c r="B12" s="24" t="s">
        <v>22</v>
      </c>
      <c r="C12" s="17">
        <v>988137.82</v>
      </c>
      <c r="D12" s="17">
        <v>268030</v>
      </c>
      <c r="E12" s="17">
        <v>1008424.75</v>
      </c>
      <c r="F12" s="17">
        <v>0</v>
      </c>
      <c r="G12" s="17">
        <v>0</v>
      </c>
      <c r="H12" s="17">
        <v>0</v>
      </c>
      <c r="I12" s="17">
        <v>1943580.5</v>
      </c>
      <c r="J12" s="17">
        <v>36575.4</v>
      </c>
      <c r="K12" s="17">
        <v>1921424.96</v>
      </c>
      <c r="L12" s="17">
        <v>1312567.42</v>
      </c>
      <c r="M12" s="17">
        <v>21471.67</v>
      </c>
      <c r="N12" s="25">
        <v>1308347.2</v>
      </c>
      <c r="O12" s="17">
        <v>427398.53</v>
      </c>
      <c r="P12" s="17">
        <v>9009</v>
      </c>
      <c r="Q12" s="26">
        <v>428197.31</v>
      </c>
      <c r="R12" s="17">
        <v>34576.19</v>
      </c>
      <c r="S12" s="17">
        <v>2477</v>
      </c>
      <c r="T12" s="17">
        <v>34576.6</v>
      </c>
      <c r="U12" s="17">
        <v>0</v>
      </c>
      <c r="V12" s="17">
        <v>0</v>
      </c>
      <c r="W12" s="17">
        <v>0</v>
      </c>
      <c r="X12" s="17">
        <v>51407.11</v>
      </c>
      <c r="Y12" s="17">
        <v>4815.74</v>
      </c>
      <c r="Z12" s="17">
        <v>55013.13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26">
        <v>0</v>
      </c>
      <c r="AG12" s="17">
        <v>0</v>
      </c>
      <c r="AH12" s="17">
        <v>0</v>
      </c>
      <c r="AI12" s="17">
        <v>0</v>
      </c>
      <c r="AJ12" s="17">
        <v>1744549.8</v>
      </c>
      <c r="AK12" s="17">
        <v>73693.460000000006</v>
      </c>
      <c r="AL12" s="17">
        <v>1743434.89</v>
      </c>
      <c r="AM12" s="17">
        <v>0</v>
      </c>
      <c r="AN12" s="17">
        <v>0</v>
      </c>
      <c r="AO12" s="17">
        <v>0</v>
      </c>
      <c r="AP12" s="17">
        <v>196994.88</v>
      </c>
      <c r="AQ12" s="17">
        <v>8359</v>
      </c>
      <c r="AR12" s="17">
        <v>197006.01</v>
      </c>
      <c r="AS12" s="17">
        <v>20500</v>
      </c>
      <c r="AT12" s="25">
        <v>0</v>
      </c>
      <c r="AU12" s="26">
        <v>20500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4966.95</v>
      </c>
      <c r="BC12" s="17">
        <v>0</v>
      </c>
      <c r="BD12" s="17">
        <v>4946.92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26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27"/>
      <c r="BS12" s="17">
        <v>0</v>
      </c>
      <c r="BT12" s="18"/>
      <c r="BU12" s="17">
        <f>C12+F12+I12+L12+O12+R12+U12+X12+AA12+AD12+AG12+AJ12+AM12+AP12+AS12+AV12+AY12+BB12+BE12+BH12+BK12+BN12+BQ12</f>
        <v>6724679.2000000011</v>
      </c>
      <c r="BV12" s="17">
        <f t="shared" ref="BV12:BW21" si="0">D12+G12+J12+M12+P12+S12+V12+Y12+AB12+AE12+AH12+AK12+AN12+AQ12+AT12+AW12+AZ12+BC12+BF12+BI12+BL12+BO12+BR12</f>
        <v>424431.27</v>
      </c>
      <c r="BW12" s="38">
        <f t="shared" si="0"/>
        <v>6721871.7699999986</v>
      </c>
    </row>
    <row r="13" spans="1:75" s="3" customFormat="1" ht="12" x14ac:dyDescent="0.2">
      <c r="A13" s="23" t="s">
        <v>24</v>
      </c>
      <c r="B13" s="24" t="s">
        <v>25</v>
      </c>
      <c r="C13" s="17">
        <v>84919.82</v>
      </c>
      <c r="D13" s="17">
        <v>18482.5</v>
      </c>
      <c r="E13" s="17">
        <v>94329.16</v>
      </c>
      <c r="F13" s="17">
        <v>0</v>
      </c>
      <c r="G13" s="17">
        <v>0</v>
      </c>
      <c r="H13" s="17">
        <v>0</v>
      </c>
      <c r="I13" s="17">
        <v>126853.47</v>
      </c>
      <c r="J13" s="17">
        <v>2807</v>
      </c>
      <c r="K13" s="17">
        <v>124546.97</v>
      </c>
      <c r="L13" s="17">
        <v>37452.74</v>
      </c>
      <c r="M13" s="17">
        <v>1406</v>
      </c>
      <c r="N13" s="25">
        <v>38255.410000000003</v>
      </c>
      <c r="O13" s="17">
        <v>28779.1</v>
      </c>
      <c r="P13" s="17">
        <v>278.39999999999998</v>
      </c>
      <c r="Q13" s="26">
        <v>28170.11</v>
      </c>
      <c r="R13" s="17">
        <v>2627</v>
      </c>
      <c r="S13" s="17">
        <v>171</v>
      </c>
      <c r="T13" s="17">
        <v>2451.58</v>
      </c>
      <c r="U13" s="17">
        <v>0</v>
      </c>
      <c r="V13" s="17">
        <v>0</v>
      </c>
      <c r="W13" s="17">
        <v>0</v>
      </c>
      <c r="X13" s="17">
        <v>5798.16</v>
      </c>
      <c r="Y13" s="17">
        <v>326.39999999999998</v>
      </c>
      <c r="Z13" s="17">
        <v>7494.22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26">
        <v>0</v>
      </c>
      <c r="AG13" s="17">
        <v>0</v>
      </c>
      <c r="AH13" s="17">
        <v>0</v>
      </c>
      <c r="AI13" s="17">
        <v>0</v>
      </c>
      <c r="AJ13" s="17">
        <v>84845.92</v>
      </c>
      <c r="AK13" s="17">
        <v>6969</v>
      </c>
      <c r="AL13" s="17">
        <v>78998.03</v>
      </c>
      <c r="AM13" s="17">
        <v>0</v>
      </c>
      <c r="AN13" s="17">
        <v>0</v>
      </c>
      <c r="AO13" s="17">
        <v>0</v>
      </c>
      <c r="AP13" s="17">
        <v>13115.16</v>
      </c>
      <c r="AQ13" s="17">
        <v>576</v>
      </c>
      <c r="AR13" s="17">
        <v>13189.57</v>
      </c>
      <c r="AS13" s="17">
        <v>0</v>
      </c>
      <c r="AT13" s="25">
        <v>0</v>
      </c>
      <c r="AU13" s="26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337.15</v>
      </c>
      <c r="BC13" s="17">
        <v>0</v>
      </c>
      <c r="BD13" s="17">
        <v>337.15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26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27"/>
      <c r="BS13" s="17">
        <v>0</v>
      </c>
      <c r="BT13" s="18"/>
      <c r="BU13" s="17">
        <f t="shared" ref="BU13:BU21" si="1">C13+F13+I13+L13+O13+R13+U13+X13+AA13+AD13+AG13+AJ13+AM13+AP13+AS13+AV13+AY13+BB13+BE13+BH13+BK13+BN13+BQ13</f>
        <v>384728.51999999996</v>
      </c>
      <c r="BV13" s="17">
        <f t="shared" si="0"/>
        <v>31016.300000000003</v>
      </c>
      <c r="BW13" s="38">
        <f t="shared" si="0"/>
        <v>387772.2</v>
      </c>
    </row>
    <row r="14" spans="1:75" s="3" customFormat="1" ht="12" x14ac:dyDescent="0.2">
      <c r="A14" s="23" t="s">
        <v>29</v>
      </c>
      <c r="B14" s="24" t="s">
        <v>30</v>
      </c>
      <c r="C14" s="17">
        <v>805825.43</v>
      </c>
      <c r="D14" s="17">
        <v>0</v>
      </c>
      <c r="E14" s="17">
        <v>793797.17</v>
      </c>
      <c r="F14" s="17">
        <v>0</v>
      </c>
      <c r="G14" s="17">
        <v>0</v>
      </c>
      <c r="H14" s="17">
        <v>0</v>
      </c>
      <c r="I14" s="17">
        <v>403986.27</v>
      </c>
      <c r="J14" s="17">
        <v>1300</v>
      </c>
      <c r="K14" s="17">
        <v>470684.91</v>
      </c>
      <c r="L14" s="17">
        <v>5136439.46</v>
      </c>
      <c r="M14" s="17">
        <v>3518.16</v>
      </c>
      <c r="N14" s="25">
        <v>5578135.7000000002</v>
      </c>
      <c r="O14" s="17">
        <v>474725.78</v>
      </c>
      <c r="P14" s="17">
        <v>13297.48</v>
      </c>
      <c r="Q14" s="26">
        <v>452554.02</v>
      </c>
      <c r="R14" s="17">
        <v>177043.8</v>
      </c>
      <c r="S14" s="17">
        <v>0</v>
      </c>
      <c r="T14" s="17">
        <v>193953.27</v>
      </c>
      <c r="U14" s="17">
        <v>6368.6</v>
      </c>
      <c r="V14" s="17">
        <v>0</v>
      </c>
      <c r="W14" s="17">
        <v>6599.8</v>
      </c>
      <c r="X14" s="17">
        <v>82507.360000000001</v>
      </c>
      <c r="Y14" s="17">
        <v>0</v>
      </c>
      <c r="Z14" s="17">
        <v>87215.37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26">
        <v>0</v>
      </c>
      <c r="AG14" s="17">
        <v>16504</v>
      </c>
      <c r="AH14" s="17">
        <v>0</v>
      </c>
      <c r="AI14" s="17">
        <v>22747.77</v>
      </c>
      <c r="AJ14" s="17">
        <v>3949639.77</v>
      </c>
      <c r="AK14" s="17">
        <v>264799.46999999997</v>
      </c>
      <c r="AL14" s="17">
        <v>4100691.21</v>
      </c>
      <c r="AM14" s="17">
        <v>0</v>
      </c>
      <c r="AN14" s="17">
        <v>0</v>
      </c>
      <c r="AO14" s="17">
        <v>0</v>
      </c>
      <c r="AP14" s="17">
        <v>850</v>
      </c>
      <c r="AQ14" s="17">
        <v>0</v>
      </c>
      <c r="AR14" s="17">
        <v>1403.64</v>
      </c>
      <c r="AS14" s="17">
        <v>0</v>
      </c>
      <c r="AT14" s="25">
        <v>0</v>
      </c>
      <c r="AU14" s="26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26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0</v>
      </c>
      <c r="BP14" s="17">
        <v>0</v>
      </c>
      <c r="BQ14" s="17">
        <v>0</v>
      </c>
      <c r="BR14" s="27"/>
      <c r="BS14" s="17">
        <v>0</v>
      </c>
      <c r="BT14" s="18"/>
      <c r="BU14" s="17">
        <f t="shared" si="1"/>
        <v>11053890.470000001</v>
      </c>
      <c r="BV14" s="17">
        <f t="shared" si="0"/>
        <v>282915.11</v>
      </c>
      <c r="BW14" s="38">
        <f t="shared" si="0"/>
        <v>11707782.859999999</v>
      </c>
    </row>
    <row r="15" spans="1:75" s="3" customFormat="1" ht="12" x14ac:dyDescent="0.2">
      <c r="A15" s="23" t="s">
        <v>34</v>
      </c>
      <c r="B15" s="24" t="s">
        <v>35</v>
      </c>
      <c r="C15" s="17">
        <v>329955.09999999998</v>
      </c>
      <c r="D15" s="17">
        <v>0</v>
      </c>
      <c r="E15" s="17">
        <v>285422.42</v>
      </c>
      <c r="F15" s="17">
        <v>0</v>
      </c>
      <c r="G15" s="17">
        <v>0</v>
      </c>
      <c r="H15" s="17">
        <v>0</v>
      </c>
      <c r="I15" s="17">
        <v>88128.43</v>
      </c>
      <c r="J15" s="17">
        <v>0</v>
      </c>
      <c r="K15" s="17">
        <v>95132.46</v>
      </c>
      <c r="L15" s="17">
        <v>461322.03</v>
      </c>
      <c r="M15" s="17">
        <v>0</v>
      </c>
      <c r="N15" s="25">
        <v>399967.77</v>
      </c>
      <c r="O15" s="17">
        <v>286172.99</v>
      </c>
      <c r="P15" s="17">
        <v>19350</v>
      </c>
      <c r="Q15" s="26">
        <v>231462.79</v>
      </c>
      <c r="R15" s="17">
        <v>121156.96</v>
      </c>
      <c r="S15" s="17">
        <v>3500</v>
      </c>
      <c r="T15" s="17">
        <v>118003.8</v>
      </c>
      <c r="U15" s="17">
        <v>1000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161433.09</v>
      </c>
      <c r="AE15" s="17">
        <v>0</v>
      </c>
      <c r="AF15" s="26">
        <v>149049.64000000001</v>
      </c>
      <c r="AG15" s="17">
        <v>0</v>
      </c>
      <c r="AH15" s="17">
        <v>0</v>
      </c>
      <c r="AI15" s="17">
        <v>0</v>
      </c>
      <c r="AJ15" s="17">
        <v>3167990.54</v>
      </c>
      <c r="AK15" s="17">
        <v>293684.46000000002</v>
      </c>
      <c r="AL15" s="17">
        <v>3109715.36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25">
        <v>0</v>
      </c>
      <c r="AU15" s="26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26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27"/>
      <c r="BS15" s="17">
        <v>0</v>
      </c>
      <c r="BT15" s="18"/>
      <c r="BU15" s="17">
        <f t="shared" si="1"/>
        <v>4617159.1400000006</v>
      </c>
      <c r="BV15" s="17">
        <f t="shared" si="0"/>
        <v>316534.46000000002</v>
      </c>
      <c r="BW15" s="38">
        <f t="shared" si="0"/>
        <v>4388754.24</v>
      </c>
    </row>
    <row r="16" spans="1:75" s="3" customFormat="1" ht="12" x14ac:dyDescent="0.2">
      <c r="A16" s="23" t="s">
        <v>37</v>
      </c>
      <c r="B16" s="24" t="s">
        <v>38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25">
        <v>0</v>
      </c>
      <c r="O16" s="17">
        <v>0</v>
      </c>
      <c r="P16" s="17">
        <v>0</v>
      </c>
      <c r="Q16" s="26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26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25">
        <v>0</v>
      </c>
      <c r="AU16" s="26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26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27"/>
      <c r="BS16" s="17">
        <v>0</v>
      </c>
      <c r="BT16" s="18"/>
      <c r="BU16" s="17">
        <f t="shared" si="1"/>
        <v>0</v>
      </c>
      <c r="BV16" s="17">
        <f t="shared" si="0"/>
        <v>0</v>
      </c>
      <c r="BW16" s="38">
        <f t="shared" si="0"/>
        <v>0</v>
      </c>
    </row>
    <row r="17" spans="1:75" s="3" customFormat="1" ht="12" x14ac:dyDescent="0.2">
      <c r="A17" s="23" t="s">
        <v>39</v>
      </c>
      <c r="B17" s="24" t="s">
        <v>40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25">
        <v>0</v>
      </c>
      <c r="O17" s="17">
        <v>0</v>
      </c>
      <c r="P17" s="17">
        <v>0</v>
      </c>
      <c r="Q17" s="26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26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25">
        <v>0</v>
      </c>
      <c r="AU17" s="26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26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27"/>
      <c r="BS17" s="17">
        <v>0</v>
      </c>
      <c r="BT17" s="18"/>
      <c r="BU17" s="17">
        <f t="shared" si="1"/>
        <v>0</v>
      </c>
      <c r="BV17" s="17">
        <f t="shared" si="0"/>
        <v>0</v>
      </c>
      <c r="BW17" s="38">
        <f t="shared" si="0"/>
        <v>0</v>
      </c>
    </row>
    <row r="18" spans="1:75" s="3" customFormat="1" ht="12" x14ac:dyDescent="0.2">
      <c r="A18" s="23" t="s">
        <v>41</v>
      </c>
      <c r="B18" s="24" t="s">
        <v>42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25">
        <v>0</v>
      </c>
      <c r="O18" s="17">
        <v>0</v>
      </c>
      <c r="P18" s="17">
        <v>0</v>
      </c>
      <c r="Q18" s="26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26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25">
        <v>0</v>
      </c>
      <c r="AU18" s="26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26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27"/>
      <c r="BS18" s="17">
        <v>0</v>
      </c>
      <c r="BT18" s="18"/>
      <c r="BU18" s="17">
        <f t="shared" si="1"/>
        <v>0</v>
      </c>
      <c r="BV18" s="17">
        <f t="shared" si="0"/>
        <v>0</v>
      </c>
      <c r="BW18" s="38">
        <f t="shared" si="0"/>
        <v>0</v>
      </c>
    </row>
    <row r="19" spans="1:75" s="3" customFormat="1" ht="12" x14ac:dyDescent="0.2">
      <c r="A19" s="23" t="s">
        <v>43</v>
      </c>
      <c r="B19" s="24" t="s">
        <v>44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25">
        <v>0</v>
      </c>
      <c r="O19" s="17">
        <v>0</v>
      </c>
      <c r="P19" s="17">
        <v>0</v>
      </c>
      <c r="Q19" s="26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26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25">
        <v>0</v>
      </c>
      <c r="AU19" s="26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26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27"/>
      <c r="BS19" s="17">
        <v>0</v>
      </c>
      <c r="BT19" s="18"/>
      <c r="BU19" s="17">
        <f t="shared" si="1"/>
        <v>0</v>
      </c>
      <c r="BV19" s="17">
        <f t="shared" si="0"/>
        <v>0</v>
      </c>
      <c r="BW19" s="38">
        <f t="shared" si="0"/>
        <v>0</v>
      </c>
    </row>
    <row r="20" spans="1:75" s="3" customFormat="1" ht="12" x14ac:dyDescent="0.2">
      <c r="A20" s="23" t="s">
        <v>45</v>
      </c>
      <c r="B20" s="24" t="s">
        <v>46</v>
      </c>
      <c r="C20" s="17">
        <v>171048.94</v>
      </c>
      <c r="D20" s="17">
        <v>3782.92</v>
      </c>
      <c r="E20" s="17">
        <v>154414.81</v>
      </c>
      <c r="F20" s="17">
        <v>0</v>
      </c>
      <c r="G20" s="17">
        <v>0</v>
      </c>
      <c r="H20" s="17">
        <v>0</v>
      </c>
      <c r="I20" s="17">
        <v>7384</v>
      </c>
      <c r="J20" s="17">
        <v>0</v>
      </c>
      <c r="K20" s="17">
        <v>0</v>
      </c>
      <c r="L20" s="17">
        <v>29915.37</v>
      </c>
      <c r="M20" s="17">
        <v>158879.43</v>
      </c>
      <c r="N20" s="25">
        <v>93797.89</v>
      </c>
      <c r="O20" s="17">
        <v>0</v>
      </c>
      <c r="P20" s="17">
        <v>0</v>
      </c>
      <c r="Q20" s="26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26">
        <v>0</v>
      </c>
      <c r="AG20" s="17">
        <v>0</v>
      </c>
      <c r="AH20" s="17">
        <v>0</v>
      </c>
      <c r="AI20" s="17">
        <v>0</v>
      </c>
      <c r="AJ20" s="17">
        <v>116831.7</v>
      </c>
      <c r="AK20" s="17">
        <v>2985</v>
      </c>
      <c r="AL20" s="17">
        <v>39184.800000000003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25">
        <v>0</v>
      </c>
      <c r="AU20" s="26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26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27"/>
      <c r="BS20" s="17">
        <v>0</v>
      </c>
      <c r="BT20" s="18"/>
      <c r="BU20" s="17">
        <f t="shared" si="1"/>
        <v>325180.01</v>
      </c>
      <c r="BV20" s="17">
        <f t="shared" si="0"/>
        <v>165647.35</v>
      </c>
      <c r="BW20" s="38">
        <f t="shared" si="0"/>
        <v>287397.5</v>
      </c>
    </row>
    <row r="21" spans="1:75" s="3" customFormat="1" ht="12" x14ac:dyDescent="0.2">
      <c r="A21" s="23" t="s">
        <v>50</v>
      </c>
      <c r="B21" s="24" t="s">
        <v>51</v>
      </c>
      <c r="C21" s="17">
        <v>436797.35</v>
      </c>
      <c r="D21" s="17">
        <v>0</v>
      </c>
      <c r="E21" s="17">
        <v>434151.35</v>
      </c>
      <c r="F21" s="17">
        <v>0</v>
      </c>
      <c r="G21" s="17">
        <v>0</v>
      </c>
      <c r="H21" s="17">
        <v>0</v>
      </c>
      <c r="I21" s="17">
        <v>9286.2999999999993</v>
      </c>
      <c r="J21" s="17">
        <v>0</v>
      </c>
      <c r="K21" s="17">
        <v>8969.1</v>
      </c>
      <c r="L21" s="17">
        <v>131250.73000000001</v>
      </c>
      <c r="M21" s="17">
        <v>9281</v>
      </c>
      <c r="N21" s="25">
        <v>75538.67</v>
      </c>
      <c r="O21" s="17">
        <v>27931.4</v>
      </c>
      <c r="P21" s="17">
        <v>0</v>
      </c>
      <c r="Q21" s="26">
        <v>1250</v>
      </c>
      <c r="R21" s="17">
        <v>146645.99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26">
        <v>0</v>
      </c>
      <c r="AG21" s="17">
        <v>0</v>
      </c>
      <c r="AH21" s="17">
        <v>0</v>
      </c>
      <c r="AI21" s="17">
        <v>0</v>
      </c>
      <c r="AJ21" s="17">
        <v>479840.73</v>
      </c>
      <c r="AK21" s="17">
        <v>42045.91</v>
      </c>
      <c r="AL21" s="17">
        <v>202940.26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25">
        <v>0</v>
      </c>
      <c r="AU21" s="26">
        <v>0</v>
      </c>
      <c r="AV21" s="17">
        <v>0</v>
      </c>
      <c r="AW21" s="17">
        <v>0</v>
      </c>
      <c r="AX21" s="17">
        <v>0</v>
      </c>
      <c r="AY21" s="17">
        <v>49179.72</v>
      </c>
      <c r="AZ21" s="17">
        <v>0</v>
      </c>
      <c r="BA21" s="17">
        <v>30499.97</v>
      </c>
      <c r="BB21" s="17">
        <v>124058.54</v>
      </c>
      <c r="BC21" s="17">
        <v>0</v>
      </c>
      <c r="BD21" s="17">
        <v>131913.16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26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27"/>
      <c r="BS21" s="17">
        <v>0</v>
      </c>
      <c r="BT21" s="18"/>
      <c r="BU21" s="17">
        <f t="shared" si="1"/>
        <v>1404990.76</v>
      </c>
      <c r="BV21" s="17">
        <f t="shared" si="0"/>
        <v>51326.91</v>
      </c>
      <c r="BW21" s="38">
        <f t="shared" si="0"/>
        <v>885262.50999999989</v>
      </c>
    </row>
    <row r="22" spans="1:75" s="3" customFormat="1" ht="12" x14ac:dyDescent="0.2">
      <c r="A22" s="31" t="s">
        <v>52</v>
      </c>
      <c r="B22" s="32" t="s">
        <v>53</v>
      </c>
      <c r="C22" s="33">
        <f t="shared" ref="C22:AH22" si="2">SUM(C12:C21)</f>
        <v>2816684.46</v>
      </c>
      <c r="D22" s="33">
        <f t="shared" si="2"/>
        <v>290295.42</v>
      </c>
      <c r="E22" s="33">
        <f t="shared" si="2"/>
        <v>2770539.66</v>
      </c>
      <c r="F22" s="33">
        <f t="shared" si="2"/>
        <v>0</v>
      </c>
      <c r="G22" s="33">
        <f t="shared" si="2"/>
        <v>0</v>
      </c>
      <c r="H22" s="33">
        <f t="shared" si="2"/>
        <v>0</v>
      </c>
      <c r="I22" s="33">
        <f t="shared" si="2"/>
        <v>2579218.9700000002</v>
      </c>
      <c r="J22" s="33">
        <f t="shared" si="2"/>
        <v>40682.400000000001</v>
      </c>
      <c r="K22" s="33">
        <f t="shared" si="2"/>
        <v>2620758.4</v>
      </c>
      <c r="L22" s="33">
        <f t="shared" si="2"/>
        <v>7108947.7500000009</v>
      </c>
      <c r="M22" s="33">
        <f t="shared" si="2"/>
        <v>194556.25999999998</v>
      </c>
      <c r="N22" s="33">
        <f t="shared" si="2"/>
        <v>7494042.6399999997</v>
      </c>
      <c r="O22" s="33">
        <f t="shared" si="2"/>
        <v>1245007.7999999998</v>
      </c>
      <c r="P22" s="33">
        <f t="shared" si="2"/>
        <v>41934.879999999997</v>
      </c>
      <c r="Q22" s="33">
        <f t="shared" si="2"/>
        <v>1141634.23</v>
      </c>
      <c r="R22" s="33">
        <f t="shared" si="2"/>
        <v>482049.94</v>
      </c>
      <c r="S22" s="33">
        <f t="shared" si="2"/>
        <v>6148</v>
      </c>
      <c r="T22" s="33">
        <f t="shared" si="2"/>
        <v>348985.25</v>
      </c>
      <c r="U22" s="33">
        <f t="shared" si="2"/>
        <v>7368.6</v>
      </c>
      <c r="V22" s="33">
        <f t="shared" si="2"/>
        <v>0</v>
      </c>
      <c r="W22" s="33">
        <f t="shared" si="2"/>
        <v>6599.8</v>
      </c>
      <c r="X22" s="33">
        <f t="shared" si="2"/>
        <v>139712.63</v>
      </c>
      <c r="Y22" s="33">
        <f t="shared" si="2"/>
        <v>5142.1399999999994</v>
      </c>
      <c r="Z22" s="33">
        <f t="shared" si="2"/>
        <v>149722.72</v>
      </c>
      <c r="AA22" s="33">
        <f t="shared" si="2"/>
        <v>0</v>
      </c>
      <c r="AB22" s="33">
        <f t="shared" si="2"/>
        <v>0</v>
      </c>
      <c r="AC22" s="33">
        <f t="shared" si="2"/>
        <v>0</v>
      </c>
      <c r="AD22" s="33">
        <f t="shared" si="2"/>
        <v>161433.09</v>
      </c>
      <c r="AE22" s="33">
        <f t="shared" si="2"/>
        <v>0</v>
      </c>
      <c r="AF22" s="33">
        <f t="shared" si="2"/>
        <v>149049.64000000001</v>
      </c>
      <c r="AG22" s="33">
        <f t="shared" si="2"/>
        <v>16504</v>
      </c>
      <c r="AH22" s="33">
        <f t="shared" si="2"/>
        <v>0</v>
      </c>
      <c r="AI22" s="33">
        <f t="shared" ref="AI22:BN22" si="3">SUM(AI12:AI21)</f>
        <v>22747.77</v>
      </c>
      <c r="AJ22" s="33">
        <f t="shared" si="3"/>
        <v>9543698.4600000009</v>
      </c>
      <c r="AK22" s="33">
        <f t="shared" si="3"/>
        <v>684177.3</v>
      </c>
      <c r="AL22" s="33">
        <f t="shared" si="3"/>
        <v>9274964.5500000007</v>
      </c>
      <c r="AM22" s="33">
        <f t="shared" si="3"/>
        <v>0</v>
      </c>
      <c r="AN22" s="33">
        <f t="shared" si="3"/>
        <v>0</v>
      </c>
      <c r="AO22" s="33">
        <f t="shared" si="3"/>
        <v>0</v>
      </c>
      <c r="AP22" s="33">
        <f t="shared" si="3"/>
        <v>210960.04</v>
      </c>
      <c r="AQ22" s="33">
        <f t="shared" si="3"/>
        <v>8935</v>
      </c>
      <c r="AR22" s="33">
        <f t="shared" si="3"/>
        <v>211599.22000000003</v>
      </c>
      <c r="AS22" s="33">
        <f t="shared" si="3"/>
        <v>20500</v>
      </c>
      <c r="AT22" s="33">
        <f t="shared" si="3"/>
        <v>0</v>
      </c>
      <c r="AU22" s="33">
        <f t="shared" si="3"/>
        <v>20500</v>
      </c>
      <c r="AV22" s="33">
        <f t="shared" si="3"/>
        <v>0</v>
      </c>
      <c r="AW22" s="33">
        <f t="shared" si="3"/>
        <v>0</v>
      </c>
      <c r="AX22" s="33">
        <f t="shared" si="3"/>
        <v>0</v>
      </c>
      <c r="AY22" s="33">
        <f t="shared" si="3"/>
        <v>49179.72</v>
      </c>
      <c r="AZ22" s="33">
        <f t="shared" si="3"/>
        <v>0</v>
      </c>
      <c r="BA22" s="33">
        <f t="shared" si="3"/>
        <v>30499.97</v>
      </c>
      <c r="BB22" s="33">
        <f t="shared" si="3"/>
        <v>129362.64</v>
      </c>
      <c r="BC22" s="33">
        <f t="shared" si="3"/>
        <v>0</v>
      </c>
      <c r="BD22" s="33">
        <f t="shared" si="3"/>
        <v>137197.23000000001</v>
      </c>
      <c r="BE22" s="33">
        <f t="shared" si="3"/>
        <v>0</v>
      </c>
      <c r="BF22" s="33">
        <f t="shared" si="3"/>
        <v>0</v>
      </c>
      <c r="BG22" s="33">
        <f t="shared" si="3"/>
        <v>0</v>
      </c>
      <c r="BH22" s="33">
        <f t="shared" si="3"/>
        <v>0</v>
      </c>
      <c r="BI22" s="33">
        <f t="shared" si="3"/>
        <v>0</v>
      </c>
      <c r="BJ22" s="33">
        <f t="shared" si="3"/>
        <v>0</v>
      </c>
      <c r="BK22" s="33">
        <f t="shared" si="3"/>
        <v>0</v>
      </c>
      <c r="BL22" s="33">
        <f t="shared" si="3"/>
        <v>0</v>
      </c>
      <c r="BM22" s="33">
        <f t="shared" si="3"/>
        <v>0</v>
      </c>
      <c r="BN22" s="33">
        <f t="shared" si="3"/>
        <v>0</v>
      </c>
      <c r="BO22" s="33">
        <f t="shared" ref="BO22:BW22" si="4">SUM(BO12:BO21)</f>
        <v>0</v>
      </c>
      <c r="BP22" s="33">
        <f t="shared" si="4"/>
        <v>0</v>
      </c>
      <c r="BQ22" s="33">
        <f t="shared" si="4"/>
        <v>0</v>
      </c>
      <c r="BR22" s="33">
        <f t="shared" si="4"/>
        <v>0</v>
      </c>
      <c r="BS22" s="33">
        <f t="shared" si="4"/>
        <v>0</v>
      </c>
      <c r="BT22" s="33">
        <f t="shared" si="4"/>
        <v>0</v>
      </c>
      <c r="BU22" s="33">
        <f t="shared" si="4"/>
        <v>24510628.100000005</v>
      </c>
      <c r="BV22" s="33">
        <f t="shared" si="4"/>
        <v>1271871.3999999999</v>
      </c>
      <c r="BW22" s="39">
        <f t="shared" si="4"/>
        <v>24378841.080000002</v>
      </c>
    </row>
    <row r="23" spans="1:75" s="3" customFormat="1" ht="12" x14ac:dyDescent="0.2">
      <c r="A23" s="9"/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8"/>
      <c r="O23" s="18"/>
      <c r="P23" s="18"/>
      <c r="Q23" s="19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28"/>
      <c r="AU23" s="19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18"/>
      <c r="BL23" s="18"/>
      <c r="BM23" s="18"/>
      <c r="BN23" s="18"/>
      <c r="BO23" s="18"/>
      <c r="BP23" s="18"/>
      <c r="BQ23" s="18"/>
      <c r="BR23" s="27"/>
      <c r="BS23" s="18"/>
      <c r="BT23" s="18"/>
      <c r="BU23" s="17">
        <f>C23+F23+I23+L23+O23+R23+U23+X23+AA23+AD23+AG23+AJ23+AM23+AP23+AS23+AV23+AY23+BB23+BE23+BH23+BK23+BN23+BQ23</f>
        <v>0</v>
      </c>
      <c r="BV23" s="17">
        <f>D23+G23+J23+M23+P23+S23+V23+Y23+AB23+AE23+AH23+AK23+AN23+AQ23+AT23+AW23+AZ23+BC23+BF23+BI23+BL23+BO23+BR23</f>
        <v>0</v>
      </c>
      <c r="BW23" s="38">
        <f>E23+H23+K23+N23+Q23+T23+W23+Z23+AC23+AF23+AI23+AL23+AO23+AR23+AU23+AX23+BA23+BD23+BG23+BJ23+BM23+BP23+BS23</f>
        <v>0</v>
      </c>
    </row>
    <row r="24" spans="1:75" s="3" customFormat="1" ht="12" x14ac:dyDescent="0.2">
      <c r="A24" s="9"/>
      <c r="B24" s="2" t="s">
        <v>54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8"/>
      <c r="O24" s="18"/>
      <c r="P24" s="18"/>
      <c r="Q24" s="19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28"/>
      <c r="AU24" s="19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18"/>
      <c r="BL24" s="18"/>
      <c r="BM24" s="18"/>
      <c r="BN24" s="18"/>
      <c r="BO24" s="18"/>
      <c r="BP24" s="18"/>
      <c r="BQ24" s="18"/>
      <c r="BR24" s="27"/>
      <c r="BS24" s="18"/>
      <c r="BT24" s="18"/>
      <c r="BU24" s="17">
        <f t="shared" ref="BU24:BU29" si="5">C24+F24+I24+L24+O24+R24+U24+X24+AA24+AD24+AG24+AJ24+AM24+AP24+AS24+AV24+AY24+BB24+BE24+BH24+BK24+BN24+BQ24</f>
        <v>0</v>
      </c>
      <c r="BV24" s="17">
        <f t="shared" ref="BV24:BV29" si="6">D24+G24+J24+M24+P24+S24+V24+Y24+AB24+AE24+AH24+AK24+AN24+AQ24+AT24+AW24+AZ24+BC24+BF24+BI24+BL24+BO24+BR24</f>
        <v>0</v>
      </c>
      <c r="BW24" s="38">
        <f t="shared" ref="BW24:BW29" si="7">E24+H24+K24+N24+Q24+T24+W24+Z24+AC24+AF24+AI24+AL24+AO24+AR24+AU24+AX24+BA24+BD24+BG24+BJ24+BM24+BP24+BS24</f>
        <v>0</v>
      </c>
    </row>
    <row r="25" spans="1:75" s="3" customFormat="1" ht="12" x14ac:dyDescent="0.2">
      <c r="A25" s="23" t="s">
        <v>56</v>
      </c>
      <c r="B25" s="24" t="s">
        <v>57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25">
        <v>0</v>
      </c>
      <c r="O25" s="17">
        <v>0</v>
      </c>
      <c r="P25" s="17">
        <v>0</v>
      </c>
      <c r="Q25" s="26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26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25">
        <v>0</v>
      </c>
      <c r="AU25" s="26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26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27"/>
      <c r="BS25" s="17">
        <v>0</v>
      </c>
      <c r="BT25" s="18"/>
      <c r="BU25" s="17">
        <f t="shared" si="5"/>
        <v>0</v>
      </c>
      <c r="BV25" s="17">
        <f t="shared" si="6"/>
        <v>0</v>
      </c>
      <c r="BW25" s="38">
        <f t="shared" si="7"/>
        <v>0</v>
      </c>
    </row>
    <row r="26" spans="1:75" s="3" customFormat="1" ht="12" x14ac:dyDescent="0.2">
      <c r="A26" s="23" t="s">
        <v>58</v>
      </c>
      <c r="B26" s="24" t="s">
        <v>59</v>
      </c>
      <c r="C26" s="17">
        <v>235068.07</v>
      </c>
      <c r="D26" s="17">
        <v>77292.31</v>
      </c>
      <c r="E26" s="17">
        <v>236601.38</v>
      </c>
      <c r="F26" s="17">
        <v>0</v>
      </c>
      <c r="G26" s="17">
        <v>0</v>
      </c>
      <c r="H26" s="17">
        <v>0</v>
      </c>
      <c r="I26" s="17">
        <v>20166.169999999998</v>
      </c>
      <c r="J26" s="17">
        <v>14611.29</v>
      </c>
      <c r="K26" s="17">
        <v>12803.9</v>
      </c>
      <c r="L26" s="17">
        <v>5030.74</v>
      </c>
      <c r="M26" s="17">
        <v>0</v>
      </c>
      <c r="N26" s="25">
        <v>7030.32</v>
      </c>
      <c r="O26" s="17">
        <v>3337.63</v>
      </c>
      <c r="P26" s="17">
        <v>0</v>
      </c>
      <c r="Q26" s="26">
        <v>4510.29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156697.60000000001</v>
      </c>
      <c r="Y26" s="17">
        <v>0</v>
      </c>
      <c r="Z26" s="17">
        <v>13000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26">
        <v>0</v>
      </c>
      <c r="AG26" s="17">
        <v>10549.34</v>
      </c>
      <c r="AH26" s="17">
        <v>0</v>
      </c>
      <c r="AI26" s="17">
        <v>0</v>
      </c>
      <c r="AJ26" s="17">
        <v>39411.160000000003</v>
      </c>
      <c r="AK26" s="17">
        <v>0</v>
      </c>
      <c r="AL26" s="17">
        <v>70761.88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25">
        <v>0</v>
      </c>
      <c r="AU26" s="26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26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27"/>
      <c r="BS26" s="17">
        <v>0</v>
      </c>
      <c r="BT26" s="18"/>
      <c r="BU26" s="17">
        <f t="shared" si="5"/>
        <v>470260.70999999996</v>
      </c>
      <c r="BV26" s="17">
        <f t="shared" si="6"/>
        <v>91903.6</v>
      </c>
      <c r="BW26" s="38">
        <f t="shared" si="7"/>
        <v>344707.77</v>
      </c>
    </row>
    <row r="27" spans="1:75" s="3" customFormat="1" ht="12" x14ac:dyDescent="0.2">
      <c r="A27" s="23" t="s">
        <v>61</v>
      </c>
      <c r="B27" s="24" t="s">
        <v>62</v>
      </c>
      <c r="C27" s="17">
        <v>94800</v>
      </c>
      <c r="D27" s="17">
        <v>0</v>
      </c>
      <c r="E27" s="17">
        <v>24800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13200</v>
      </c>
      <c r="L27" s="17">
        <v>0</v>
      </c>
      <c r="M27" s="17">
        <v>0</v>
      </c>
      <c r="N27" s="25">
        <v>0</v>
      </c>
      <c r="O27" s="17">
        <v>0</v>
      </c>
      <c r="P27" s="17">
        <v>0</v>
      </c>
      <c r="Q27" s="26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26">
        <v>0</v>
      </c>
      <c r="AG27" s="17">
        <v>0</v>
      </c>
      <c r="AH27" s="17">
        <v>0</v>
      </c>
      <c r="AI27" s="17">
        <v>0</v>
      </c>
      <c r="AJ27" s="17">
        <v>118018.43</v>
      </c>
      <c r="AK27" s="17">
        <v>0</v>
      </c>
      <c r="AL27" s="17">
        <v>235643.2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25">
        <v>0</v>
      </c>
      <c r="AU27" s="26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144236.01999999999</v>
      </c>
      <c r="BC27" s="17">
        <v>731495.98</v>
      </c>
      <c r="BD27" s="17">
        <v>15847.66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26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27"/>
      <c r="BS27" s="17">
        <v>0</v>
      </c>
      <c r="BT27" s="18"/>
      <c r="BU27" s="17">
        <f t="shared" si="5"/>
        <v>357054.44999999995</v>
      </c>
      <c r="BV27" s="17">
        <f t="shared" si="6"/>
        <v>731495.98</v>
      </c>
      <c r="BW27" s="38">
        <f t="shared" si="7"/>
        <v>289490.86</v>
      </c>
    </row>
    <row r="28" spans="1:75" s="3" customFormat="1" ht="12" x14ac:dyDescent="0.2">
      <c r="A28" s="23" t="s">
        <v>63</v>
      </c>
      <c r="B28" s="24" t="s">
        <v>64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51859.67</v>
      </c>
      <c r="J28" s="17">
        <v>0</v>
      </c>
      <c r="K28" s="17">
        <v>0</v>
      </c>
      <c r="L28" s="17">
        <v>0</v>
      </c>
      <c r="M28" s="17">
        <v>0</v>
      </c>
      <c r="N28" s="25">
        <v>0</v>
      </c>
      <c r="O28" s="17">
        <v>0</v>
      </c>
      <c r="P28" s="17">
        <v>0</v>
      </c>
      <c r="Q28" s="26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26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25">
        <v>0</v>
      </c>
      <c r="AU28" s="26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26">
        <v>0</v>
      </c>
      <c r="BK28" s="17">
        <v>0</v>
      </c>
      <c r="BL28" s="17">
        <v>0</v>
      </c>
      <c r="BM28" s="17">
        <v>0</v>
      </c>
      <c r="BN28" s="17">
        <v>0</v>
      </c>
      <c r="BO28" s="17">
        <v>0</v>
      </c>
      <c r="BP28" s="17">
        <v>0</v>
      </c>
      <c r="BQ28" s="17">
        <v>0</v>
      </c>
      <c r="BR28" s="27"/>
      <c r="BS28" s="17">
        <v>0</v>
      </c>
      <c r="BT28" s="18"/>
      <c r="BU28" s="17">
        <f t="shared" si="5"/>
        <v>51859.67</v>
      </c>
      <c r="BV28" s="17">
        <f t="shared" si="6"/>
        <v>0</v>
      </c>
      <c r="BW28" s="38">
        <f t="shared" si="7"/>
        <v>0</v>
      </c>
    </row>
    <row r="29" spans="1:75" s="3" customFormat="1" ht="12" x14ac:dyDescent="0.2">
      <c r="A29" s="23" t="s">
        <v>65</v>
      </c>
      <c r="B29" s="24" t="s">
        <v>66</v>
      </c>
      <c r="C29" s="17">
        <v>40492.620000000003</v>
      </c>
      <c r="D29" s="17">
        <v>0</v>
      </c>
      <c r="E29" s="17">
        <v>40492.620000000003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25">
        <v>0</v>
      </c>
      <c r="O29" s="17">
        <v>0</v>
      </c>
      <c r="P29" s="17">
        <v>0</v>
      </c>
      <c r="Q29" s="26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26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25">
        <v>0</v>
      </c>
      <c r="AU29" s="26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0</v>
      </c>
      <c r="BH29" s="17">
        <v>0</v>
      </c>
      <c r="BI29" s="17">
        <v>0</v>
      </c>
      <c r="BJ29" s="26">
        <v>0</v>
      </c>
      <c r="BK29" s="17">
        <v>0</v>
      </c>
      <c r="BL29" s="17">
        <v>0</v>
      </c>
      <c r="BM29" s="17">
        <v>0</v>
      </c>
      <c r="BN29" s="17">
        <v>0</v>
      </c>
      <c r="BO29" s="17">
        <v>0</v>
      </c>
      <c r="BP29" s="17">
        <v>0</v>
      </c>
      <c r="BQ29" s="17">
        <v>0</v>
      </c>
      <c r="BR29" s="27"/>
      <c r="BS29" s="17">
        <v>0</v>
      </c>
      <c r="BT29" s="18"/>
      <c r="BU29" s="17">
        <f t="shared" si="5"/>
        <v>40492.620000000003</v>
      </c>
      <c r="BV29" s="17">
        <f t="shared" si="6"/>
        <v>0</v>
      </c>
      <c r="BW29" s="38">
        <f t="shared" si="7"/>
        <v>40492.620000000003</v>
      </c>
    </row>
    <row r="30" spans="1:75" s="3" customFormat="1" ht="12" x14ac:dyDescent="0.2">
      <c r="A30" s="31" t="s">
        <v>67</v>
      </c>
      <c r="B30" s="32" t="s">
        <v>68</v>
      </c>
      <c r="C30" s="33">
        <f>SUM(C25:C29)</f>
        <v>370360.69</v>
      </c>
      <c r="D30" s="33">
        <f t="shared" ref="D30:BO30" si="8">SUM(D25:D29)</f>
        <v>77292.31</v>
      </c>
      <c r="E30" s="33">
        <f t="shared" si="8"/>
        <v>301894</v>
      </c>
      <c r="F30" s="33">
        <f t="shared" si="8"/>
        <v>0</v>
      </c>
      <c r="G30" s="33">
        <f t="shared" si="8"/>
        <v>0</v>
      </c>
      <c r="H30" s="33">
        <f t="shared" si="8"/>
        <v>0</v>
      </c>
      <c r="I30" s="33">
        <f t="shared" si="8"/>
        <v>72025.84</v>
      </c>
      <c r="J30" s="33">
        <f t="shared" si="8"/>
        <v>14611.29</v>
      </c>
      <c r="K30" s="33">
        <f t="shared" si="8"/>
        <v>26003.9</v>
      </c>
      <c r="L30" s="33">
        <f t="shared" si="8"/>
        <v>5030.74</v>
      </c>
      <c r="M30" s="33">
        <f t="shared" si="8"/>
        <v>0</v>
      </c>
      <c r="N30" s="33">
        <f t="shared" si="8"/>
        <v>7030.32</v>
      </c>
      <c r="O30" s="33">
        <f t="shared" si="8"/>
        <v>3337.63</v>
      </c>
      <c r="P30" s="33">
        <f t="shared" si="8"/>
        <v>0</v>
      </c>
      <c r="Q30" s="33">
        <f t="shared" si="8"/>
        <v>4510.29</v>
      </c>
      <c r="R30" s="33">
        <f t="shared" si="8"/>
        <v>0</v>
      </c>
      <c r="S30" s="33">
        <f t="shared" si="8"/>
        <v>0</v>
      </c>
      <c r="T30" s="33">
        <f t="shared" si="8"/>
        <v>0</v>
      </c>
      <c r="U30" s="33">
        <f t="shared" si="8"/>
        <v>0</v>
      </c>
      <c r="V30" s="33">
        <f t="shared" si="8"/>
        <v>0</v>
      </c>
      <c r="W30" s="33">
        <f t="shared" si="8"/>
        <v>0</v>
      </c>
      <c r="X30" s="33">
        <f t="shared" si="8"/>
        <v>156697.60000000001</v>
      </c>
      <c r="Y30" s="33">
        <f t="shared" si="8"/>
        <v>0</v>
      </c>
      <c r="Z30" s="33">
        <f t="shared" si="8"/>
        <v>13000</v>
      </c>
      <c r="AA30" s="33">
        <f t="shared" si="8"/>
        <v>0</v>
      </c>
      <c r="AB30" s="33">
        <f t="shared" si="8"/>
        <v>0</v>
      </c>
      <c r="AC30" s="33">
        <f t="shared" si="8"/>
        <v>0</v>
      </c>
      <c r="AD30" s="33">
        <f t="shared" si="8"/>
        <v>0</v>
      </c>
      <c r="AE30" s="33">
        <f t="shared" si="8"/>
        <v>0</v>
      </c>
      <c r="AF30" s="33">
        <f t="shared" si="8"/>
        <v>0</v>
      </c>
      <c r="AG30" s="33">
        <f t="shared" si="8"/>
        <v>10549.34</v>
      </c>
      <c r="AH30" s="33">
        <f t="shared" si="8"/>
        <v>0</v>
      </c>
      <c r="AI30" s="33">
        <f t="shared" si="8"/>
        <v>0</v>
      </c>
      <c r="AJ30" s="33">
        <f t="shared" si="8"/>
        <v>157429.59</v>
      </c>
      <c r="AK30" s="33">
        <f t="shared" si="8"/>
        <v>0</v>
      </c>
      <c r="AL30" s="33">
        <f t="shared" si="8"/>
        <v>306405.08</v>
      </c>
      <c r="AM30" s="33">
        <f t="shared" si="8"/>
        <v>0</v>
      </c>
      <c r="AN30" s="33">
        <f t="shared" si="8"/>
        <v>0</v>
      </c>
      <c r="AO30" s="33">
        <f t="shared" si="8"/>
        <v>0</v>
      </c>
      <c r="AP30" s="33">
        <f t="shared" si="8"/>
        <v>0</v>
      </c>
      <c r="AQ30" s="33">
        <f t="shared" si="8"/>
        <v>0</v>
      </c>
      <c r="AR30" s="33">
        <f t="shared" si="8"/>
        <v>0</v>
      </c>
      <c r="AS30" s="33">
        <f t="shared" si="8"/>
        <v>0</v>
      </c>
      <c r="AT30" s="33">
        <f t="shared" si="8"/>
        <v>0</v>
      </c>
      <c r="AU30" s="33">
        <f t="shared" si="8"/>
        <v>0</v>
      </c>
      <c r="AV30" s="33">
        <f t="shared" si="8"/>
        <v>0</v>
      </c>
      <c r="AW30" s="33">
        <f t="shared" si="8"/>
        <v>0</v>
      </c>
      <c r="AX30" s="33">
        <f t="shared" si="8"/>
        <v>0</v>
      </c>
      <c r="AY30" s="33">
        <f t="shared" si="8"/>
        <v>0</v>
      </c>
      <c r="AZ30" s="33">
        <f t="shared" si="8"/>
        <v>0</v>
      </c>
      <c r="BA30" s="33">
        <f t="shared" si="8"/>
        <v>0</v>
      </c>
      <c r="BB30" s="33">
        <f t="shared" si="8"/>
        <v>144236.01999999999</v>
      </c>
      <c r="BC30" s="33">
        <f t="shared" si="8"/>
        <v>731495.98</v>
      </c>
      <c r="BD30" s="33">
        <f t="shared" si="8"/>
        <v>15847.66</v>
      </c>
      <c r="BE30" s="33">
        <f t="shared" si="8"/>
        <v>0</v>
      </c>
      <c r="BF30" s="33">
        <f t="shared" si="8"/>
        <v>0</v>
      </c>
      <c r="BG30" s="33">
        <f t="shared" si="8"/>
        <v>0</v>
      </c>
      <c r="BH30" s="33">
        <f t="shared" si="8"/>
        <v>0</v>
      </c>
      <c r="BI30" s="33">
        <f t="shared" si="8"/>
        <v>0</v>
      </c>
      <c r="BJ30" s="33">
        <f t="shared" si="8"/>
        <v>0</v>
      </c>
      <c r="BK30" s="33">
        <f t="shared" si="8"/>
        <v>0</v>
      </c>
      <c r="BL30" s="33">
        <f t="shared" si="8"/>
        <v>0</v>
      </c>
      <c r="BM30" s="33">
        <f t="shared" si="8"/>
        <v>0</v>
      </c>
      <c r="BN30" s="33">
        <f t="shared" si="8"/>
        <v>0</v>
      </c>
      <c r="BO30" s="33">
        <f t="shared" si="8"/>
        <v>0</v>
      </c>
      <c r="BP30" s="33">
        <f t="shared" ref="BP30:BW30" si="9">SUM(BP25:BP29)</f>
        <v>0</v>
      </c>
      <c r="BQ30" s="33">
        <f t="shared" si="9"/>
        <v>0</v>
      </c>
      <c r="BR30" s="33">
        <f t="shared" si="9"/>
        <v>0</v>
      </c>
      <c r="BS30" s="33">
        <f t="shared" si="9"/>
        <v>0</v>
      </c>
      <c r="BT30" s="33">
        <f t="shared" si="9"/>
        <v>0</v>
      </c>
      <c r="BU30" s="33">
        <f t="shared" si="9"/>
        <v>919667.45</v>
      </c>
      <c r="BV30" s="33">
        <f t="shared" si="9"/>
        <v>823399.58</v>
      </c>
      <c r="BW30" s="39">
        <f t="shared" si="9"/>
        <v>674691.25</v>
      </c>
    </row>
    <row r="31" spans="1:75" s="3" customFormat="1" ht="12" x14ac:dyDescent="0.2">
      <c r="A31" s="9"/>
      <c r="B31" s="1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8"/>
      <c r="O31" s="18"/>
      <c r="P31" s="18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28"/>
      <c r="AU31" s="19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18"/>
      <c r="BL31" s="18"/>
      <c r="BM31" s="18"/>
      <c r="BN31" s="18"/>
      <c r="BO31" s="18"/>
      <c r="BP31" s="18"/>
      <c r="BQ31" s="18"/>
      <c r="BR31" s="27"/>
      <c r="BS31" s="18"/>
      <c r="BT31" s="18"/>
      <c r="BU31" s="17">
        <f t="shared" ref="BU31:BW36" si="10">C31+F31+I31+L31+O31+R31+U31+X31+AA31+AD31+AG31+AJ31+AM31+AP31+AS31+AV31+AY31+BB31+BE31+BH31+BK31+BN31+BQ31</f>
        <v>0</v>
      </c>
      <c r="BV31" s="17">
        <f t="shared" si="10"/>
        <v>0</v>
      </c>
      <c r="BW31" s="38">
        <f t="shared" si="10"/>
        <v>0</v>
      </c>
    </row>
    <row r="32" spans="1:75" s="3" customFormat="1" ht="12" x14ac:dyDescent="0.2">
      <c r="A32" s="9"/>
      <c r="B32" s="2" t="s">
        <v>70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8"/>
      <c r="O32" s="18"/>
      <c r="P32" s="18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28"/>
      <c r="AU32" s="19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18"/>
      <c r="BL32" s="18"/>
      <c r="BM32" s="18"/>
      <c r="BN32" s="18"/>
      <c r="BO32" s="18"/>
      <c r="BP32" s="18"/>
      <c r="BQ32" s="18"/>
      <c r="BR32" s="27"/>
      <c r="BS32" s="18"/>
      <c r="BT32" s="18"/>
      <c r="BU32" s="17">
        <f t="shared" si="10"/>
        <v>0</v>
      </c>
      <c r="BV32" s="17">
        <f t="shared" si="10"/>
        <v>0</v>
      </c>
      <c r="BW32" s="38">
        <f t="shared" si="10"/>
        <v>0</v>
      </c>
    </row>
    <row r="33" spans="1:75" s="3" customFormat="1" ht="12" x14ac:dyDescent="0.2">
      <c r="A33" s="23" t="s">
        <v>69</v>
      </c>
      <c r="B33" s="24" t="s">
        <v>71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25">
        <v>0</v>
      </c>
      <c r="O33" s="17">
        <v>0</v>
      </c>
      <c r="P33" s="17">
        <v>0</v>
      </c>
      <c r="Q33" s="26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26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25">
        <v>0</v>
      </c>
      <c r="AU33" s="26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26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27"/>
      <c r="BS33" s="17">
        <v>0</v>
      </c>
      <c r="BT33" s="18"/>
      <c r="BU33" s="17">
        <f t="shared" si="10"/>
        <v>0</v>
      </c>
      <c r="BV33" s="17">
        <f t="shared" si="10"/>
        <v>0</v>
      </c>
      <c r="BW33" s="38">
        <f t="shared" si="10"/>
        <v>0</v>
      </c>
    </row>
    <row r="34" spans="1:75" s="3" customFormat="1" ht="12" x14ac:dyDescent="0.2">
      <c r="A34" s="23" t="s">
        <v>72</v>
      </c>
      <c r="B34" s="24" t="s">
        <v>73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25">
        <v>0</v>
      </c>
      <c r="O34" s="17">
        <v>0</v>
      </c>
      <c r="P34" s="17">
        <v>0</v>
      </c>
      <c r="Q34" s="26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26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25">
        <v>0</v>
      </c>
      <c r="AU34" s="26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26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27"/>
      <c r="BS34" s="17">
        <v>0</v>
      </c>
      <c r="BT34" s="18"/>
      <c r="BU34" s="17">
        <f t="shared" si="10"/>
        <v>0</v>
      </c>
      <c r="BV34" s="17">
        <f t="shared" si="10"/>
        <v>0</v>
      </c>
      <c r="BW34" s="38">
        <f t="shared" si="10"/>
        <v>0</v>
      </c>
    </row>
    <row r="35" spans="1:75" s="3" customFormat="1" ht="12" x14ac:dyDescent="0.2">
      <c r="A35" s="23" t="s">
        <v>74</v>
      </c>
      <c r="B35" s="24" t="s">
        <v>75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25">
        <v>0</v>
      </c>
      <c r="O35" s="17">
        <v>0</v>
      </c>
      <c r="P35" s="17">
        <v>0</v>
      </c>
      <c r="Q35" s="26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26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25">
        <v>0</v>
      </c>
      <c r="AU35" s="26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26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27"/>
      <c r="BS35" s="17">
        <v>0</v>
      </c>
      <c r="BT35" s="18"/>
      <c r="BU35" s="17">
        <f t="shared" si="10"/>
        <v>0</v>
      </c>
      <c r="BV35" s="17">
        <f t="shared" si="10"/>
        <v>0</v>
      </c>
      <c r="BW35" s="38">
        <f t="shared" si="10"/>
        <v>0</v>
      </c>
    </row>
    <row r="36" spans="1:75" s="3" customFormat="1" ht="12" x14ac:dyDescent="0.2">
      <c r="A36" s="23" t="s">
        <v>76</v>
      </c>
      <c r="B36" s="24" t="s">
        <v>77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25">
        <v>0</v>
      </c>
      <c r="O36" s="17">
        <v>0</v>
      </c>
      <c r="P36" s="17">
        <v>0</v>
      </c>
      <c r="Q36" s="26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26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25">
        <v>0</v>
      </c>
      <c r="AU36" s="26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26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27"/>
      <c r="BS36" s="17">
        <v>0</v>
      </c>
      <c r="BT36" s="18"/>
      <c r="BU36" s="17">
        <f t="shared" si="10"/>
        <v>0</v>
      </c>
      <c r="BV36" s="17">
        <f t="shared" si="10"/>
        <v>0</v>
      </c>
      <c r="BW36" s="38">
        <f t="shared" si="10"/>
        <v>0</v>
      </c>
    </row>
    <row r="37" spans="1:75" s="3" customFormat="1" ht="12" x14ac:dyDescent="0.2">
      <c r="A37" s="31" t="s">
        <v>78</v>
      </c>
      <c r="B37" s="32" t="s">
        <v>79</v>
      </c>
      <c r="C37" s="33">
        <f>SUM(C33:C36)</f>
        <v>0</v>
      </c>
      <c r="D37" s="33">
        <f t="shared" ref="D37:BO37" si="11">SUM(D33:D36)</f>
        <v>0</v>
      </c>
      <c r="E37" s="33">
        <f t="shared" si="11"/>
        <v>0</v>
      </c>
      <c r="F37" s="33">
        <f t="shared" si="11"/>
        <v>0</v>
      </c>
      <c r="G37" s="33">
        <f t="shared" si="11"/>
        <v>0</v>
      </c>
      <c r="H37" s="33">
        <f t="shared" si="11"/>
        <v>0</v>
      </c>
      <c r="I37" s="33">
        <f t="shared" si="11"/>
        <v>0</v>
      </c>
      <c r="J37" s="33">
        <f t="shared" si="11"/>
        <v>0</v>
      </c>
      <c r="K37" s="33">
        <f t="shared" si="11"/>
        <v>0</v>
      </c>
      <c r="L37" s="33">
        <f t="shared" si="11"/>
        <v>0</v>
      </c>
      <c r="M37" s="33">
        <f t="shared" si="11"/>
        <v>0</v>
      </c>
      <c r="N37" s="33">
        <f t="shared" si="11"/>
        <v>0</v>
      </c>
      <c r="O37" s="33">
        <f t="shared" si="11"/>
        <v>0</v>
      </c>
      <c r="P37" s="33">
        <f t="shared" si="11"/>
        <v>0</v>
      </c>
      <c r="Q37" s="33">
        <f t="shared" si="11"/>
        <v>0</v>
      </c>
      <c r="R37" s="33">
        <f t="shared" si="11"/>
        <v>0</v>
      </c>
      <c r="S37" s="33">
        <f t="shared" si="11"/>
        <v>0</v>
      </c>
      <c r="T37" s="33">
        <f t="shared" si="11"/>
        <v>0</v>
      </c>
      <c r="U37" s="33">
        <f t="shared" si="11"/>
        <v>0</v>
      </c>
      <c r="V37" s="33">
        <f t="shared" si="11"/>
        <v>0</v>
      </c>
      <c r="W37" s="33">
        <f t="shared" si="11"/>
        <v>0</v>
      </c>
      <c r="X37" s="33">
        <f t="shared" si="11"/>
        <v>0</v>
      </c>
      <c r="Y37" s="33">
        <f t="shared" si="11"/>
        <v>0</v>
      </c>
      <c r="Z37" s="33">
        <f t="shared" si="11"/>
        <v>0</v>
      </c>
      <c r="AA37" s="33">
        <f t="shared" si="11"/>
        <v>0</v>
      </c>
      <c r="AB37" s="33">
        <f t="shared" si="11"/>
        <v>0</v>
      </c>
      <c r="AC37" s="33">
        <f t="shared" si="11"/>
        <v>0</v>
      </c>
      <c r="AD37" s="33">
        <f t="shared" si="11"/>
        <v>0</v>
      </c>
      <c r="AE37" s="33">
        <f t="shared" si="11"/>
        <v>0</v>
      </c>
      <c r="AF37" s="33">
        <f t="shared" si="11"/>
        <v>0</v>
      </c>
      <c r="AG37" s="33">
        <f t="shared" si="11"/>
        <v>0</v>
      </c>
      <c r="AH37" s="33">
        <f t="shared" si="11"/>
        <v>0</v>
      </c>
      <c r="AI37" s="33">
        <f t="shared" si="11"/>
        <v>0</v>
      </c>
      <c r="AJ37" s="33">
        <f t="shared" si="11"/>
        <v>0</v>
      </c>
      <c r="AK37" s="33">
        <f t="shared" si="11"/>
        <v>0</v>
      </c>
      <c r="AL37" s="33">
        <f t="shared" si="11"/>
        <v>0</v>
      </c>
      <c r="AM37" s="33">
        <f t="shared" si="11"/>
        <v>0</v>
      </c>
      <c r="AN37" s="33">
        <f t="shared" si="11"/>
        <v>0</v>
      </c>
      <c r="AO37" s="33">
        <f t="shared" si="11"/>
        <v>0</v>
      </c>
      <c r="AP37" s="33">
        <f t="shared" si="11"/>
        <v>0</v>
      </c>
      <c r="AQ37" s="33">
        <f t="shared" si="11"/>
        <v>0</v>
      </c>
      <c r="AR37" s="33">
        <f t="shared" si="11"/>
        <v>0</v>
      </c>
      <c r="AS37" s="33">
        <f t="shared" si="11"/>
        <v>0</v>
      </c>
      <c r="AT37" s="33">
        <f t="shared" si="11"/>
        <v>0</v>
      </c>
      <c r="AU37" s="33">
        <f t="shared" si="11"/>
        <v>0</v>
      </c>
      <c r="AV37" s="33">
        <f t="shared" si="11"/>
        <v>0</v>
      </c>
      <c r="AW37" s="33">
        <f t="shared" si="11"/>
        <v>0</v>
      </c>
      <c r="AX37" s="33">
        <f t="shared" si="11"/>
        <v>0</v>
      </c>
      <c r="AY37" s="33">
        <f t="shared" si="11"/>
        <v>0</v>
      </c>
      <c r="AZ37" s="33">
        <f t="shared" si="11"/>
        <v>0</v>
      </c>
      <c r="BA37" s="33">
        <f t="shared" si="11"/>
        <v>0</v>
      </c>
      <c r="BB37" s="33">
        <f t="shared" si="11"/>
        <v>0</v>
      </c>
      <c r="BC37" s="33">
        <f t="shared" si="11"/>
        <v>0</v>
      </c>
      <c r="BD37" s="33">
        <f t="shared" si="11"/>
        <v>0</v>
      </c>
      <c r="BE37" s="33">
        <f t="shared" si="11"/>
        <v>0</v>
      </c>
      <c r="BF37" s="33">
        <f t="shared" si="11"/>
        <v>0</v>
      </c>
      <c r="BG37" s="33">
        <f t="shared" si="11"/>
        <v>0</v>
      </c>
      <c r="BH37" s="33">
        <f t="shared" si="11"/>
        <v>0</v>
      </c>
      <c r="BI37" s="33">
        <f t="shared" si="11"/>
        <v>0</v>
      </c>
      <c r="BJ37" s="33">
        <f t="shared" si="11"/>
        <v>0</v>
      </c>
      <c r="BK37" s="33">
        <f t="shared" si="11"/>
        <v>0</v>
      </c>
      <c r="BL37" s="33">
        <f t="shared" si="11"/>
        <v>0</v>
      </c>
      <c r="BM37" s="33">
        <f t="shared" si="11"/>
        <v>0</v>
      </c>
      <c r="BN37" s="33">
        <f t="shared" si="11"/>
        <v>0</v>
      </c>
      <c r="BO37" s="33">
        <f t="shared" si="11"/>
        <v>0</v>
      </c>
      <c r="BP37" s="33">
        <f t="shared" ref="BP37:BW37" si="12">SUM(BP33:BP36)</f>
        <v>0</v>
      </c>
      <c r="BQ37" s="33">
        <f t="shared" si="12"/>
        <v>0</v>
      </c>
      <c r="BR37" s="33">
        <f t="shared" si="12"/>
        <v>0</v>
      </c>
      <c r="BS37" s="33">
        <f t="shared" si="12"/>
        <v>0</v>
      </c>
      <c r="BT37" s="33">
        <f t="shared" si="12"/>
        <v>0</v>
      </c>
      <c r="BU37" s="33">
        <f t="shared" si="12"/>
        <v>0</v>
      </c>
      <c r="BV37" s="33">
        <f t="shared" si="12"/>
        <v>0</v>
      </c>
      <c r="BW37" s="39">
        <f t="shared" si="12"/>
        <v>0</v>
      </c>
    </row>
    <row r="38" spans="1:75" s="3" customFormat="1" ht="12" x14ac:dyDescent="0.2">
      <c r="A38" s="9"/>
      <c r="B38" s="1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8"/>
      <c r="O38" s="18"/>
      <c r="P38" s="18"/>
      <c r="Q38" s="1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9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28"/>
      <c r="AU38" s="19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18"/>
      <c r="BL38" s="18"/>
      <c r="BM38" s="18"/>
      <c r="BN38" s="18"/>
      <c r="BO38" s="18"/>
      <c r="BP38" s="18"/>
      <c r="BQ38" s="18"/>
      <c r="BR38" s="27"/>
      <c r="BS38" s="18"/>
      <c r="BT38" s="18"/>
      <c r="BU38" s="17">
        <f t="shared" ref="BU38:BW43" si="13">C38+F38+I38+L38+O38+R38+U38+X38+AA38+AD38+AG38+AJ38+AM38+AP38+AS38+AV38+AY38+BB38+BE38+BH38+BK38+BN38+BQ38</f>
        <v>0</v>
      </c>
      <c r="BV38" s="17">
        <f t="shared" si="13"/>
        <v>0</v>
      </c>
      <c r="BW38" s="38">
        <f t="shared" si="13"/>
        <v>0</v>
      </c>
    </row>
    <row r="39" spans="1:75" s="3" customFormat="1" ht="12" x14ac:dyDescent="0.2">
      <c r="A39" s="9"/>
      <c r="B39" s="2" t="s">
        <v>128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8"/>
      <c r="O39" s="18"/>
      <c r="P39" s="18"/>
      <c r="Q39" s="1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28"/>
      <c r="AU39" s="19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18"/>
      <c r="BL39" s="18"/>
      <c r="BM39" s="18"/>
      <c r="BN39" s="18"/>
      <c r="BO39" s="18"/>
      <c r="BP39" s="18"/>
      <c r="BQ39" s="18"/>
      <c r="BR39" s="27"/>
      <c r="BS39" s="18"/>
      <c r="BT39" s="18"/>
      <c r="BU39" s="17">
        <f t="shared" si="13"/>
        <v>0</v>
      </c>
      <c r="BV39" s="17">
        <f t="shared" si="13"/>
        <v>0</v>
      </c>
      <c r="BW39" s="38">
        <f t="shared" si="13"/>
        <v>0</v>
      </c>
    </row>
    <row r="40" spans="1:75" s="3" customFormat="1" ht="12" x14ac:dyDescent="0.2">
      <c r="A40" s="23" t="s">
        <v>80</v>
      </c>
      <c r="B40" s="24" t="s">
        <v>81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25">
        <v>0</v>
      </c>
      <c r="O40" s="17">
        <v>0</v>
      </c>
      <c r="P40" s="17">
        <v>0</v>
      </c>
      <c r="Q40" s="26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26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25">
        <v>0</v>
      </c>
      <c r="AU40" s="26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26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27"/>
      <c r="BS40" s="17">
        <v>0</v>
      </c>
      <c r="BT40" s="18"/>
      <c r="BU40" s="17">
        <f t="shared" si="13"/>
        <v>0</v>
      </c>
      <c r="BV40" s="17">
        <f t="shared" si="13"/>
        <v>0</v>
      </c>
      <c r="BW40" s="38">
        <f t="shared" si="13"/>
        <v>0</v>
      </c>
    </row>
    <row r="41" spans="1:75" s="3" customFormat="1" ht="12" x14ac:dyDescent="0.2">
      <c r="A41" s="23" t="s">
        <v>82</v>
      </c>
      <c r="B41" s="24" t="s">
        <v>83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25">
        <v>0</v>
      </c>
      <c r="O41" s="17">
        <v>0</v>
      </c>
      <c r="P41" s="17">
        <v>0</v>
      </c>
      <c r="Q41" s="26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26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25">
        <v>0</v>
      </c>
      <c r="AU41" s="26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26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27"/>
      <c r="BS41" s="17">
        <v>0</v>
      </c>
      <c r="BT41" s="18"/>
      <c r="BU41" s="17">
        <f t="shared" si="13"/>
        <v>0</v>
      </c>
      <c r="BV41" s="17">
        <f t="shared" si="13"/>
        <v>0</v>
      </c>
      <c r="BW41" s="38">
        <f t="shared" si="13"/>
        <v>0</v>
      </c>
    </row>
    <row r="42" spans="1:75" s="3" customFormat="1" ht="12" x14ac:dyDescent="0.2">
      <c r="A42" s="23" t="s">
        <v>32</v>
      </c>
      <c r="B42" s="24" t="s">
        <v>84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5">
        <v>0</v>
      </c>
      <c r="O42" s="17">
        <v>0</v>
      </c>
      <c r="P42" s="17">
        <v>0</v>
      </c>
      <c r="Q42" s="26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26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25">
        <v>0</v>
      </c>
      <c r="AU42" s="26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7">
        <v>0</v>
      </c>
      <c r="BH42" s="17">
        <v>0</v>
      </c>
      <c r="BI42" s="17">
        <v>0</v>
      </c>
      <c r="BJ42" s="26">
        <v>0</v>
      </c>
      <c r="BK42" s="17">
        <v>0</v>
      </c>
      <c r="BL42" s="17">
        <v>0</v>
      </c>
      <c r="BM42" s="17">
        <v>0</v>
      </c>
      <c r="BN42" s="17">
        <v>0</v>
      </c>
      <c r="BO42" s="17">
        <v>0</v>
      </c>
      <c r="BP42" s="17">
        <v>0</v>
      </c>
      <c r="BQ42" s="17">
        <v>0</v>
      </c>
      <c r="BR42" s="27"/>
      <c r="BS42" s="17">
        <v>0</v>
      </c>
      <c r="BT42" s="18"/>
      <c r="BU42" s="17">
        <f t="shared" si="13"/>
        <v>0</v>
      </c>
      <c r="BV42" s="17">
        <f t="shared" si="13"/>
        <v>0</v>
      </c>
      <c r="BW42" s="38">
        <f t="shared" si="13"/>
        <v>0</v>
      </c>
    </row>
    <row r="43" spans="1:75" s="3" customFormat="1" ht="12" x14ac:dyDescent="0.2">
      <c r="A43" s="23" t="s">
        <v>85</v>
      </c>
      <c r="B43" s="24" t="s">
        <v>86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25">
        <v>0</v>
      </c>
      <c r="O43" s="17">
        <v>0</v>
      </c>
      <c r="P43" s="17">
        <v>0</v>
      </c>
      <c r="Q43" s="26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26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25">
        <v>0</v>
      </c>
      <c r="AU43" s="26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26">
        <v>0</v>
      </c>
      <c r="BK43" s="17">
        <v>0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27"/>
      <c r="BS43" s="17">
        <v>0</v>
      </c>
      <c r="BT43" s="18"/>
      <c r="BU43" s="17">
        <f t="shared" si="13"/>
        <v>0</v>
      </c>
      <c r="BV43" s="17">
        <f t="shared" si="13"/>
        <v>0</v>
      </c>
      <c r="BW43" s="38">
        <f t="shared" si="13"/>
        <v>0</v>
      </c>
    </row>
    <row r="44" spans="1:75" s="3" customFormat="1" ht="12" x14ac:dyDescent="0.2">
      <c r="A44" s="31" t="s">
        <v>87</v>
      </c>
      <c r="B44" s="32" t="s">
        <v>88</v>
      </c>
      <c r="C44" s="33">
        <f>SUM(C40:C43)</f>
        <v>0</v>
      </c>
      <c r="D44" s="33">
        <f t="shared" ref="D44:BO44" si="14">SUM(D40:D43)</f>
        <v>0</v>
      </c>
      <c r="E44" s="33">
        <f t="shared" si="14"/>
        <v>0</v>
      </c>
      <c r="F44" s="33">
        <f t="shared" si="14"/>
        <v>0</v>
      </c>
      <c r="G44" s="33">
        <f t="shared" si="14"/>
        <v>0</v>
      </c>
      <c r="H44" s="33">
        <f t="shared" si="14"/>
        <v>0</v>
      </c>
      <c r="I44" s="33">
        <f t="shared" si="14"/>
        <v>0</v>
      </c>
      <c r="J44" s="33">
        <f t="shared" si="14"/>
        <v>0</v>
      </c>
      <c r="K44" s="33">
        <f t="shared" si="14"/>
        <v>0</v>
      </c>
      <c r="L44" s="33">
        <f t="shared" si="14"/>
        <v>0</v>
      </c>
      <c r="M44" s="33">
        <f t="shared" si="14"/>
        <v>0</v>
      </c>
      <c r="N44" s="33">
        <f t="shared" si="14"/>
        <v>0</v>
      </c>
      <c r="O44" s="33">
        <f t="shared" si="14"/>
        <v>0</v>
      </c>
      <c r="P44" s="33">
        <f t="shared" si="14"/>
        <v>0</v>
      </c>
      <c r="Q44" s="33">
        <f t="shared" si="14"/>
        <v>0</v>
      </c>
      <c r="R44" s="33">
        <f t="shared" si="14"/>
        <v>0</v>
      </c>
      <c r="S44" s="33">
        <f t="shared" si="14"/>
        <v>0</v>
      </c>
      <c r="T44" s="33">
        <f t="shared" si="14"/>
        <v>0</v>
      </c>
      <c r="U44" s="33">
        <f t="shared" si="14"/>
        <v>0</v>
      </c>
      <c r="V44" s="33">
        <f t="shared" si="14"/>
        <v>0</v>
      </c>
      <c r="W44" s="33">
        <f t="shared" si="14"/>
        <v>0</v>
      </c>
      <c r="X44" s="33">
        <f t="shared" si="14"/>
        <v>0</v>
      </c>
      <c r="Y44" s="33">
        <f t="shared" si="14"/>
        <v>0</v>
      </c>
      <c r="Z44" s="33">
        <f t="shared" si="14"/>
        <v>0</v>
      </c>
      <c r="AA44" s="33">
        <f t="shared" si="14"/>
        <v>0</v>
      </c>
      <c r="AB44" s="33">
        <f t="shared" si="14"/>
        <v>0</v>
      </c>
      <c r="AC44" s="33">
        <f t="shared" si="14"/>
        <v>0</v>
      </c>
      <c r="AD44" s="33">
        <f t="shared" si="14"/>
        <v>0</v>
      </c>
      <c r="AE44" s="33">
        <f t="shared" si="14"/>
        <v>0</v>
      </c>
      <c r="AF44" s="33">
        <f t="shared" si="14"/>
        <v>0</v>
      </c>
      <c r="AG44" s="33">
        <f t="shared" si="14"/>
        <v>0</v>
      </c>
      <c r="AH44" s="33">
        <f t="shared" si="14"/>
        <v>0</v>
      </c>
      <c r="AI44" s="33">
        <f t="shared" si="14"/>
        <v>0</v>
      </c>
      <c r="AJ44" s="33">
        <f t="shared" si="14"/>
        <v>0</v>
      </c>
      <c r="AK44" s="33">
        <f t="shared" si="14"/>
        <v>0</v>
      </c>
      <c r="AL44" s="33">
        <f t="shared" si="14"/>
        <v>0</v>
      </c>
      <c r="AM44" s="33">
        <f t="shared" si="14"/>
        <v>0</v>
      </c>
      <c r="AN44" s="33">
        <f t="shared" si="14"/>
        <v>0</v>
      </c>
      <c r="AO44" s="33">
        <f t="shared" si="14"/>
        <v>0</v>
      </c>
      <c r="AP44" s="33">
        <f t="shared" si="14"/>
        <v>0</v>
      </c>
      <c r="AQ44" s="33">
        <f t="shared" si="14"/>
        <v>0</v>
      </c>
      <c r="AR44" s="33">
        <f t="shared" si="14"/>
        <v>0</v>
      </c>
      <c r="AS44" s="33">
        <f t="shared" si="14"/>
        <v>0</v>
      </c>
      <c r="AT44" s="33">
        <f t="shared" si="14"/>
        <v>0</v>
      </c>
      <c r="AU44" s="33">
        <f t="shared" si="14"/>
        <v>0</v>
      </c>
      <c r="AV44" s="33">
        <f t="shared" si="14"/>
        <v>0</v>
      </c>
      <c r="AW44" s="33">
        <f t="shared" si="14"/>
        <v>0</v>
      </c>
      <c r="AX44" s="33">
        <f t="shared" si="14"/>
        <v>0</v>
      </c>
      <c r="AY44" s="33">
        <f t="shared" si="14"/>
        <v>0</v>
      </c>
      <c r="AZ44" s="33">
        <f t="shared" si="14"/>
        <v>0</v>
      </c>
      <c r="BA44" s="33">
        <f t="shared" si="14"/>
        <v>0</v>
      </c>
      <c r="BB44" s="33">
        <f t="shared" si="14"/>
        <v>0</v>
      </c>
      <c r="BC44" s="33">
        <f t="shared" si="14"/>
        <v>0</v>
      </c>
      <c r="BD44" s="33">
        <f t="shared" si="14"/>
        <v>0</v>
      </c>
      <c r="BE44" s="33">
        <f t="shared" si="14"/>
        <v>0</v>
      </c>
      <c r="BF44" s="33">
        <f t="shared" si="14"/>
        <v>0</v>
      </c>
      <c r="BG44" s="33">
        <f t="shared" si="14"/>
        <v>0</v>
      </c>
      <c r="BH44" s="33">
        <f t="shared" si="14"/>
        <v>0</v>
      </c>
      <c r="BI44" s="33">
        <f t="shared" si="14"/>
        <v>0</v>
      </c>
      <c r="BJ44" s="33">
        <f t="shared" si="14"/>
        <v>0</v>
      </c>
      <c r="BK44" s="33">
        <f t="shared" si="14"/>
        <v>0</v>
      </c>
      <c r="BL44" s="33">
        <f t="shared" si="14"/>
        <v>0</v>
      </c>
      <c r="BM44" s="33">
        <f t="shared" si="14"/>
        <v>0</v>
      </c>
      <c r="BN44" s="33">
        <f t="shared" si="14"/>
        <v>0</v>
      </c>
      <c r="BO44" s="33">
        <f t="shared" si="14"/>
        <v>0</v>
      </c>
      <c r="BP44" s="33">
        <f t="shared" ref="BP44:BW44" si="15">SUM(BP40:BP43)</f>
        <v>0</v>
      </c>
      <c r="BQ44" s="33">
        <f t="shared" si="15"/>
        <v>0</v>
      </c>
      <c r="BR44" s="33">
        <f t="shared" si="15"/>
        <v>0</v>
      </c>
      <c r="BS44" s="33">
        <f t="shared" si="15"/>
        <v>0</v>
      </c>
      <c r="BT44" s="33">
        <f t="shared" si="15"/>
        <v>0</v>
      </c>
      <c r="BU44" s="33">
        <f t="shared" si="15"/>
        <v>0</v>
      </c>
      <c r="BV44" s="33">
        <f t="shared" si="15"/>
        <v>0</v>
      </c>
      <c r="BW44" s="39">
        <f t="shared" si="15"/>
        <v>0</v>
      </c>
    </row>
    <row r="45" spans="1:75" s="3" customFormat="1" ht="12" x14ac:dyDescent="0.2">
      <c r="A45" s="9"/>
      <c r="B45" s="11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8"/>
      <c r="O45" s="18"/>
      <c r="P45" s="18"/>
      <c r="Q45" s="1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28"/>
      <c r="AU45" s="19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18"/>
      <c r="BL45" s="18"/>
      <c r="BM45" s="18"/>
      <c r="BN45" s="18"/>
      <c r="BO45" s="18"/>
      <c r="BP45" s="18"/>
      <c r="BQ45" s="18"/>
      <c r="BR45" s="27"/>
      <c r="BS45" s="18"/>
      <c r="BT45" s="18"/>
      <c r="BU45" s="17">
        <f t="shared" ref="BU45:BW48" si="16">C45+F45+I45+L45+O45+R45+U45+X45+AA45+AD45+AG45+AJ45+AM45+AP45+AS45+AV45+AY45+BB45+BE45+BH45+BK45+BN45+BQ45</f>
        <v>0</v>
      </c>
      <c r="BV45" s="17">
        <f t="shared" si="16"/>
        <v>0</v>
      </c>
      <c r="BW45" s="38">
        <f t="shared" si="16"/>
        <v>0</v>
      </c>
    </row>
    <row r="46" spans="1:75" s="3" customFormat="1" ht="12" x14ac:dyDescent="0.2">
      <c r="A46" s="9"/>
      <c r="B46" s="2" t="s">
        <v>89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8"/>
      <c r="O46" s="18"/>
      <c r="P46" s="18"/>
      <c r="Q46" s="1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28"/>
      <c r="AU46" s="19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18"/>
      <c r="BL46" s="18"/>
      <c r="BM46" s="18"/>
      <c r="BN46" s="18"/>
      <c r="BO46" s="18"/>
      <c r="BP46" s="18"/>
      <c r="BQ46" s="18"/>
      <c r="BR46" s="27"/>
      <c r="BS46" s="18"/>
      <c r="BT46" s="18"/>
      <c r="BU46" s="17">
        <f t="shared" si="16"/>
        <v>0</v>
      </c>
      <c r="BV46" s="17">
        <f t="shared" si="16"/>
        <v>0</v>
      </c>
      <c r="BW46" s="38">
        <f t="shared" si="16"/>
        <v>0</v>
      </c>
    </row>
    <row r="47" spans="1:75" s="3" customFormat="1" ht="12" x14ac:dyDescent="0.2">
      <c r="A47" s="9"/>
      <c r="B47" s="2" t="s">
        <v>90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8"/>
      <c r="O47" s="18"/>
      <c r="P47" s="18"/>
      <c r="Q47" s="1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28"/>
      <c r="AU47" s="19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18"/>
      <c r="BL47" s="18"/>
      <c r="BM47" s="18"/>
      <c r="BN47" s="18"/>
      <c r="BO47" s="18"/>
      <c r="BP47" s="18"/>
      <c r="BQ47" s="18"/>
      <c r="BR47" s="27"/>
      <c r="BS47" s="18"/>
      <c r="BT47" s="18"/>
      <c r="BU47" s="17">
        <f t="shared" si="16"/>
        <v>0</v>
      </c>
      <c r="BV47" s="17">
        <f t="shared" si="16"/>
        <v>0</v>
      </c>
      <c r="BW47" s="38">
        <f t="shared" si="16"/>
        <v>0</v>
      </c>
    </row>
    <row r="48" spans="1:75" s="3" customFormat="1" ht="12" x14ac:dyDescent="0.2">
      <c r="A48" s="23" t="s">
        <v>92</v>
      </c>
      <c r="B48" s="24" t="s">
        <v>93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25">
        <v>0</v>
      </c>
      <c r="O48" s="17">
        <v>0</v>
      </c>
      <c r="P48" s="17">
        <v>0</v>
      </c>
      <c r="Q48" s="26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26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25">
        <v>0</v>
      </c>
      <c r="AU48" s="26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26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27"/>
      <c r="BS48" s="17">
        <v>0</v>
      </c>
      <c r="BT48" s="18"/>
      <c r="BU48" s="17">
        <f t="shared" si="16"/>
        <v>0</v>
      </c>
      <c r="BV48" s="17">
        <f t="shared" si="16"/>
        <v>0</v>
      </c>
      <c r="BW48" s="38">
        <f t="shared" si="16"/>
        <v>0</v>
      </c>
    </row>
    <row r="49" spans="1:75" s="3" customFormat="1" ht="12" x14ac:dyDescent="0.2">
      <c r="A49" s="31" t="s">
        <v>94</v>
      </c>
      <c r="B49" s="32" t="s">
        <v>95</v>
      </c>
      <c r="C49" s="33">
        <f>SUM(C48)</f>
        <v>0</v>
      </c>
      <c r="D49" s="33">
        <f t="shared" ref="D49:BO49" si="17">SUM(D48)</f>
        <v>0</v>
      </c>
      <c r="E49" s="33">
        <f t="shared" si="17"/>
        <v>0</v>
      </c>
      <c r="F49" s="33">
        <f t="shared" si="17"/>
        <v>0</v>
      </c>
      <c r="G49" s="33">
        <f t="shared" si="17"/>
        <v>0</v>
      </c>
      <c r="H49" s="33">
        <f t="shared" si="17"/>
        <v>0</v>
      </c>
      <c r="I49" s="33">
        <f t="shared" si="17"/>
        <v>0</v>
      </c>
      <c r="J49" s="33">
        <f t="shared" si="17"/>
        <v>0</v>
      </c>
      <c r="K49" s="33">
        <f t="shared" si="17"/>
        <v>0</v>
      </c>
      <c r="L49" s="33">
        <f t="shared" si="17"/>
        <v>0</v>
      </c>
      <c r="M49" s="33">
        <f t="shared" si="17"/>
        <v>0</v>
      </c>
      <c r="N49" s="33">
        <f t="shared" si="17"/>
        <v>0</v>
      </c>
      <c r="O49" s="33">
        <f t="shared" si="17"/>
        <v>0</v>
      </c>
      <c r="P49" s="33">
        <f t="shared" si="17"/>
        <v>0</v>
      </c>
      <c r="Q49" s="33">
        <f t="shared" si="17"/>
        <v>0</v>
      </c>
      <c r="R49" s="33">
        <f t="shared" si="17"/>
        <v>0</v>
      </c>
      <c r="S49" s="33">
        <f t="shared" si="17"/>
        <v>0</v>
      </c>
      <c r="T49" s="33">
        <f t="shared" si="17"/>
        <v>0</v>
      </c>
      <c r="U49" s="33">
        <f t="shared" si="17"/>
        <v>0</v>
      </c>
      <c r="V49" s="33">
        <f t="shared" si="17"/>
        <v>0</v>
      </c>
      <c r="W49" s="33">
        <f t="shared" si="17"/>
        <v>0</v>
      </c>
      <c r="X49" s="33">
        <f t="shared" si="17"/>
        <v>0</v>
      </c>
      <c r="Y49" s="33">
        <f t="shared" si="17"/>
        <v>0</v>
      </c>
      <c r="Z49" s="33">
        <f t="shared" si="17"/>
        <v>0</v>
      </c>
      <c r="AA49" s="33">
        <f t="shared" si="17"/>
        <v>0</v>
      </c>
      <c r="AB49" s="33">
        <f t="shared" si="17"/>
        <v>0</v>
      </c>
      <c r="AC49" s="33">
        <f t="shared" si="17"/>
        <v>0</v>
      </c>
      <c r="AD49" s="33">
        <f t="shared" si="17"/>
        <v>0</v>
      </c>
      <c r="AE49" s="33">
        <f t="shared" si="17"/>
        <v>0</v>
      </c>
      <c r="AF49" s="33">
        <f t="shared" si="17"/>
        <v>0</v>
      </c>
      <c r="AG49" s="33">
        <f t="shared" si="17"/>
        <v>0</v>
      </c>
      <c r="AH49" s="33">
        <f t="shared" si="17"/>
        <v>0</v>
      </c>
      <c r="AI49" s="33">
        <f t="shared" si="17"/>
        <v>0</v>
      </c>
      <c r="AJ49" s="33">
        <f t="shared" si="17"/>
        <v>0</v>
      </c>
      <c r="AK49" s="33">
        <f t="shared" si="17"/>
        <v>0</v>
      </c>
      <c r="AL49" s="33">
        <f t="shared" si="17"/>
        <v>0</v>
      </c>
      <c r="AM49" s="33">
        <f t="shared" si="17"/>
        <v>0</v>
      </c>
      <c r="AN49" s="33">
        <f t="shared" si="17"/>
        <v>0</v>
      </c>
      <c r="AO49" s="33">
        <f t="shared" si="17"/>
        <v>0</v>
      </c>
      <c r="AP49" s="33">
        <f t="shared" si="17"/>
        <v>0</v>
      </c>
      <c r="AQ49" s="33">
        <f t="shared" si="17"/>
        <v>0</v>
      </c>
      <c r="AR49" s="33">
        <f t="shared" si="17"/>
        <v>0</v>
      </c>
      <c r="AS49" s="33">
        <f t="shared" si="17"/>
        <v>0</v>
      </c>
      <c r="AT49" s="33">
        <f t="shared" si="17"/>
        <v>0</v>
      </c>
      <c r="AU49" s="33">
        <f t="shared" si="17"/>
        <v>0</v>
      </c>
      <c r="AV49" s="33">
        <f t="shared" si="17"/>
        <v>0</v>
      </c>
      <c r="AW49" s="33">
        <f t="shared" si="17"/>
        <v>0</v>
      </c>
      <c r="AX49" s="33">
        <f t="shared" si="17"/>
        <v>0</v>
      </c>
      <c r="AY49" s="33">
        <f t="shared" si="17"/>
        <v>0</v>
      </c>
      <c r="AZ49" s="33">
        <f t="shared" si="17"/>
        <v>0</v>
      </c>
      <c r="BA49" s="33">
        <f t="shared" si="17"/>
        <v>0</v>
      </c>
      <c r="BB49" s="33">
        <f t="shared" si="17"/>
        <v>0</v>
      </c>
      <c r="BC49" s="33">
        <f t="shared" si="17"/>
        <v>0</v>
      </c>
      <c r="BD49" s="33">
        <f t="shared" si="17"/>
        <v>0</v>
      </c>
      <c r="BE49" s="33">
        <f t="shared" si="17"/>
        <v>0</v>
      </c>
      <c r="BF49" s="33">
        <f t="shared" si="17"/>
        <v>0</v>
      </c>
      <c r="BG49" s="33">
        <f t="shared" si="17"/>
        <v>0</v>
      </c>
      <c r="BH49" s="33">
        <f t="shared" si="17"/>
        <v>0</v>
      </c>
      <c r="BI49" s="33">
        <f t="shared" si="17"/>
        <v>0</v>
      </c>
      <c r="BJ49" s="33">
        <f t="shared" si="17"/>
        <v>0</v>
      </c>
      <c r="BK49" s="33">
        <f t="shared" si="17"/>
        <v>0</v>
      </c>
      <c r="BL49" s="33">
        <f t="shared" si="17"/>
        <v>0</v>
      </c>
      <c r="BM49" s="33">
        <f t="shared" si="17"/>
        <v>0</v>
      </c>
      <c r="BN49" s="33">
        <f t="shared" si="17"/>
        <v>0</v>
      </c>
      <c r="BO49" s="33">
        <f t="shared" si="17"/>
        <v>0</v>
      </c>
      <c r="BP49" s="33">
        <f t="shared" ref="BP49:BW49" si="18">SUM(BP48)</f>
        <v>0</v>
      </c>
      <c r="BQ49" s="33">
        <f t="shared" si="18"/>
        <v>0</v>
      </c>
      <c r="BR49" s="33">
        <f t="shared" si="18"/>
        <v>0</v>
      </c>
      <c r="BS49" s="33">
        <f t="shared" si="18"/>
        <v>0</v>
      </c>
      <c r="BT49" s="33">
        <f t="shared" si="18"/>
        <v>0</v>
      </c>
      <c r="BU49" s="33">
        <f t="shared" si="18"/>
        <v>0</v>
      </c>
      <c r="BV49" s="33">
        <f t="shared" si="18"/>
        <v>0</v>
      </c>
      <c r="BW49" s="39">
        <f t="shared" si="18"/>
        <v>0</v>
      </c>
    </row>
    <row r="50" spans="1:75" s="3" customFormat="1" ht="12" x14ac:dyDescent="0.2">
      <c r="A50" s="9"/>
      <c r="B50" s="11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8"/>
      <c r="O50" s="18"/>
      <c r="P50" s="18"/>
      <c r="Q50" s="1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28"/>
      <c r="AU50" s="19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18"/>
      <c r="BL50" s="18"/>
      <c r="BM50" s="18"/>
      <c r="BN50" s="18"/>
      <c r="BO50" s="18"/>
      <c r="BP50" s="18"/>
      <c r="BQ50" s="18"/>
      <c r="BR50" s="27"/>
      <c r="BS50" s="18"/>
      <c r="BT50" s="18"/>
      <c r="BU50" s="17">
        <f t="shared" ref="BU50:BW53" si="19">C50+F50+I50+L50+O50+R50+U50+X50+AA50+AD50+AG50+AJ50+AM50+AP50+AS50+AV50+AY50+BB50+BE50+BH50+BK50+BN50+BQ50</f>
        <v>0</v>
      </c>
      <c r="BV50" s="17">
        <f t="shared" si="19"/>
        <v>0</v>
      </c>
      <c r="BW50" s="38">
        <f t="shared" si="19"/>
        <v>0</v>
      </c>
    </row>
    <row r="51" spans="1:75" s="3" customFormat="1" ht="12" x14ac:dyDescent="0.2">
      <c r="A51" s="9"/>
      <c r="B51" s="2" t="s">
        <v>96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8"/>
      <c r="O51" s="18"/>
      <c r="P51" s="18"/>
      <c r="Q51" s="19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28"/>
      <c r="AU51" s="19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18"/>
      <c r="BL51" s="18"/>
      <c r="BM51" s="18"/>
      <c r="BN51" s="18"/>
      <c r="BO51" s="18"/>
      <c r="BP51" s="18"/>
      <c r="BQ51" s="18"/>
      <c r="BR51" s="27"/>
      <c r="BS51" s="18"/>
      <c r="BT51" s="18"/>
      <c r="BU51" s="17">
        <f t="shared" si="19"/>
        <v>0</v>
      </c>
      <c r="BV51" s="17">
        <f t="shared" si="19"/>
        <v>0</v>
      </c>
      <c r="BW51" s="38">
        <f t="shared" si="19"/>
        <v>0</v>
      </c>
    </row>
    <row r="52" spans="1:75" s="3" customFormat="1" ht="12" x14ac:dyDescent="0.2">
      <c r="A52" s="23" t="s">
        <v>97</v>
      </c>
      <c r="B52" s="24" t="s">
        <v>98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25">
        <v>0</v>
      </c>
      <c r="O52" s="17">
        <v>0</v>
      </c>
      <c r="P52" s="17">
        <v>0</v>
      </c>
      <c r="Q52" s="26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26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25">
        <v>0</v>
      </c>
      <c r="AU52" s="26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0</v>
      </c>
      <c r="BJ52" s="26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1618946.44</v>
      </c>
      <c r="BR52" s="27"/>
      <c r="BS52" s="17">
        <v>1641181.62</v>
      </c>
      <c r="BT52" s="18"/>
      <c r="BU52" s="17">
        <f t="shared" si="19"/>
        <v>1618946.44</v>
      </c>
      <c r="BV52" s="17">
        <f t="shared" si="19"/>
        <v>0</v>
      </c>
      <c r="BW52" s="38">
        <f t="shared" si="19"/>
        <v>1641181.62</v>
      </c>
    </row>
    <row r="53" spans="1:75" s="3" customFormat="1" ht="12" x14ac:dyDescent="0.2">
      <c r="A53" s="23" t="s">
        <v>99</v>
      </c>
      <c r="B53" s="24" t="s">
        <v>100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25">
        <v>0</v>
      </c>
      <c r="O53" s="17">
        <v>0</v>
      </c>
      <c r="P53" s="17">
        <v>0</v>
      </c>
      <c r="Q53" s="26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26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25">
        <v>0</v>
      </c>
      <c r="AU53" s="26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26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495611.85</v>
      </c>
      <c r="BR53" s="27"/>
      <c r="BS53" s="17">
        <v>501603.76</v>
      </c>
      <c r="BT53" s="18"/>
      <c r="BU53" s="17">
        <f t="shared" si="19"/>
        <v>495611.85</v>
      </c>
      <c r="BV53" s="17">
        <f t="shared" si="19"/>
        <v>0</v>
      </c>
      <c r="BW53" s="38">
        <f t="shared" si="19"/>
        <v>501603.76</v>
      </c>
    </row>
    <row r="54" spans="1:75" s="3" customFormat="1" ht="12" x14ac:dyDescent="0.2">
      <c r="A54" s="31" t="s">
        <v>101</v>
      </c>
      <c r="B54" s="32" t="s">
        <v>102</v>
      </c>
      <c r="C54" s="33">
        <f>SUM(C52:C53)</f>
        <v>0</v>
      </c>
      <c r="D54" s="33">
        <f t="shared" ref="D54:BO54" si="20">SUM(D52:D53)</f>
        <v>0</v>
      </c>
      <c r="E54" s="33">
        <f t="shared" si="20"/>
        <v>0</v>
      </c>
      <c r="F54" s="33">
        <f t="shared" si="20"/>
        <v>0</v>
      </c>
      <c r="G54" s="33">
        <f t="shared" si="20"/>
        <v>0</v>
      </c>
      <c r="H54" s="33">
        <f t="shared" si="20"/>
        <v>0</v>
      </c>
      <c r="I54" s="33">
        <f t="shared" si="20"/>
        <v>0</v>
      </c>
      <c r="J54" s="33">
        <f t="shared" si="20"/>
        <v>0</v>
      </c>
      <c r="K54" s="33">
        <f t="shared" si="20"/>
        <v>0</v>
      </c>
      <c r="L54" s="33">
        <f t="shared" si="20"/>
        <v>0</v>
      </c>
      <c r="M54" s="33">
        <f t="shared" si="20"/>
        <v>0</v>
      </c>
      <c r="N54" s="33">
        <f t="shared" si="20"/>
        <v>0</v>
      </c>
      <c r="O54" s="33">
        <f t="shared" si="20"/>
        <v>0</v>
      </c>
      <c r="P54" s="33">
        <f t="shared" si="20"/>
        <v>0</v>
      </c>
      <c r="Q54" s="33">
        <f t="shared" si="20"/>
        <v>0</v>
      </c>
      <c r="R54" s="33">
        <f t="shared" si="20"/>
        <v>0</v>
      </c>
      <c r="S54" s="33">
        <f t="shared" si="20"/>
        <v>0</v>
      </c>
      <c r="T54" s="33">
        <f t="shared" si="20"/>
        <v>0</v>
      </c>
      <c r="U54" s="33">
        <f t="shared" si="20"/>
        <v>0</v>
      </c>
      <c r="V54" s="33">
        <f t="shared" si="20"/>
        <v>0</v>
      </c>
      <c r="W54" s="33">
        <f t="shared" si="20"/>
        <v>0</v>
      </c>
      <c r="X54" s="33">
        <f t="shared" si="20"/>
        <v>0</v>
      </c>
      <c r="Y54" s="33">
        <f t="shared" si="20"/>
        <v>0</v>
      </c>
      <c r="Z54" s="33">
        <f t="shared" si="20"/>
        <v>0</v>
      </c>
      <c r="AA54" s="33">
        <f t="shared" si="20"/>
        <v>0</v>
      </c>
      <c r="AB54" s="33">
        <f t="shared" si="20"/>
        <v>0</v>
      </c>
      <c r="AC54" s="33">
        <f t="shared" si="20"/>
        <v>0</v>
      </c>
      <c r="AD54" s="33">
        <f t="shared" si="20"/>
        <v>0</v>
      </c>
      <c r="AE54" s="33">
        <f t="shared" si="20"/>
        <v>0</v>
      </c>
      <c r="AF54" s="33">
        <f t="shared" si="20"/>
        <v>0</v>
      </c>
      <c r="AG54" s="33">
        <f t="shared" si="20"/>
        <v>0</v>
      </c>
      <c r="AH54" s="33">
        <f t="shared" si="20"/>
        <v>0</v>
      </c>
      <c r="AI54" s="33">
        <f t="shared" si="20"/>
        <v>0</v>
      </c>
      <c r="AJ54" s="33">
        <f t="shared" si="20"/>
        <v>0</v>
      </c>
      <c r="AK54" s="33">
        <f t="shared" si="20"/>
        <v>0</v>
      </c>
      <c r="AL54" s="33">
        <f t="shared" si="20"/>
        <v>0</v>
      </c>
      <c r="AM54" s="33">
        <f t="shared" si="20"/>
        <v>0</v>
      </c>
      <c r="AN54" s="33">
        <f t="shared" si="20"/>
        <v>0</v>
      </c>
      <c r="AO54" s="33">
        <f t="shared" si="20"/>
        <v>0</v>
      </c>
      <c r="AP54" s="33">
        <f t="shared" si="20"/>
        <v>0</v>
      </c>
      <c r="AQ54" s="33">
        <f t="shared" si="20"/>
        <v>0</v>
      </c>
      <c r="AR54" s="33">
        <f t="shared" si="20"/>
        <v>0</v>
      </c>
      <c r="AS54" s="33">
        <f t="shared" si="20"/>
        <v>0</v>
      </c>
      <c r="AT54" s="33">
        <f t="shared" si="20"/>
        <v>0</v>
      </c>
      <c r="AU54" s="33">
        <f t="shared" si="20"/>
        <v>0</v>
      </c>
      <c r="AV54" s="33">
        <f t="shared" si="20"/>
        <v>0</v>
      </c>
      <c r="AW54" s="33">
        <f t="shared" si="20"/>
        <v>0</v>
      </c>
      <c r="AX54" s="33">
        <f t="shared" si="20"/>
        <v>0</v>
      </c>
      <c r="AY54" s="33">
        <f t="shared" si="20"/>
        <v>0</v>
      </c>
      <c r="AZ54" s="33">
        <f t="shared" si="20"/>
        <v>0</v>
      </c>
      <c r="BA54" s="33">
        <f t="shared" si="20"/>
        <v>0</v>
      </c>
      <c r="BB54" s="33">
        <f t="shared" si="20"/>
        <v>0</v>
      </c>
      <c r="BC54" s="33">
        <f t="shared" si="20"/>
        <v>0</v>
      </c>
      <c r="BD54" s="33">
        <f t="shared" si="20"/>
        <v>0</v>
      </c>
      <c r="BE54" s="33">
        <f t="shared" si="20"/>
        <v>0</v>
      </c>
      <c r="BF54" s="33">
        <f t="shared" si="20"/>
        <v>0</v>
      </c>
      <c r="BG54" s="33">
        <f t="shared" si="20"/>
        <v>0</v>
      </c>
      <c r="BH54" s="33">
        <f t="shared" si="20"/>
        <v>0</v>
      </c>
      <c r="BI54" s="33">
        <f t="shared" si="20"/>
        <v>0</v>
      </c>
      <c r="BJ54" s="33">
        <f t="shared" si="20"/>
        <v>0</v>
      </c>
      <c r="BK54" s="33">
        <f t="shared" si="20"/>
        <v>0</v>
      </c>
      <c r="BL54" s="33">
        <f t="shared" si="20"/>
        <v>0</v>
      </c>
      <c r="BM54" s="33">
        <f t="shared" si="20"/>
        <v>0</v>
      </c>
      <c r="BN54" s="33">
        <f t="shared" si="20"/>
        <v>0</v>
      </c>
      <c r="BO54" s="33">
        <f t="shared" si="20"/>
        <v>0</v>
      </c>
      <c r="BP54" s="33">
        <f t="shared" ref="BP54:BW54" si="21">SUM(BP52:BP53)</f>
        <v>0</v>
      </c>
      <c r="BQ54" s="33">
        <f t="shared" si="21"/>
        <v>2114558.29</v>
      </c>
      <c r="BR54" s="33">
        <f t="shared" si="21"/>
        <v>0</v>
      </c>
      <c r="BS54" s="33">
        <f t="shared" si="21"/>
        <v>2142785.38</v>
      </c>
      <c r="BT54" s="33">
        <f t="shared" si="21"/>
        <v>0</v>
      </c>
      <c r="BU54" s="33">
        <f t="shared" si="21"/>
        <v>2114558.29</v>
      </c>
      <c r="BV54" s="33">
        <f t="shared" si="21"/>
        <v>0</v>
      </c>
      <c r="BW54" s="39">
        <f t="shared" si="21"/>
        <v>2142785.38</v>
      </c>
    </row>
    <row r="55" spans="1:75" s="3" customFormat="1" ht="12" x14ac:dyDescent="0.2">
      <c r="A55" s="63" t="s">
        <v>103</v>
      </c>
      <c r="B55" s="64"/>
      <c r="C55" s="34">
        <f t="shared" ref="C55:H55" si="22">C22+C30+C37+C44+C49+C54</f>
        <v>3187045.15</v>
      </c>
      <c r="D55" s="34">
        <f t="shared" si="22"/>
        <v>367587.73</v>
      </c>
      <c r="E55" s="34">
        <f t="shared" si="22"/>
        <v>3072433.66</v>
      </c>
      <c r="F55" s="34">
        <f t="shared" si="22"/>
        <v>0</v>
      </c>
      <c r="G55" s="34">
        <f t="shared" si="22"/>
        <v>0</v>
      </c>
      <c r="H55" s="34">
        <f t="shared" si="22"/>
        <v>0</v>
      </c>
      <c r="I55" s="34">
        <f t="shared" ref="I55:BT55" si="23">I22+I30+I37+I44+I49+I54</f>
        <v>2651244.81</v>
      </c>
      <c r="J55" s="34">
        <f t="shared" si="23"/>
        <v>55293.69</v>
      </c>
      <c r="K55" s="34">
        <f t="shared" si="23"/>
        <v>2646762.2999999998</v>
      </c>
      <c r="L55" s="34">
        <f t="shared" si="23"/>
        <v>7113978.4900000012</v>
      </c>
      <c r="M55" s="34">
        <f t="shared" si="23"/>
        <v>194556.25999999998</v>
      </c>
      <c r="N55" s="34">
        <f t="shared" si="23"/>
        <v>7501072.96</v>
      </c>
      <c r="O55" s="34">
        <f t="shared" si="23"/>
        <v>1248345.4299999997</v>
      </c>
      <c r="P55" s="34">
        <f t="shared" si="23"/>
        <v>41934.879999999997</v>
      </c>
      <c r="Q55" s="34">
        <f t="shared" si="23"/>
        <v>1146144.52</v>
      </c>
      <c r="R55" s="34">
        <f t="shared" si="23"/>
        <v>482049.94</v>
      </c>
      <c r="S55" s="34">
        <f t="shared" si="23"/>
        <v>6148</v>
      </c>
      <c r="T55" s="34">
        <f t="shared" si="23"/>
        <v>348985.25</v>
      </c>
      <c r="U55" s="34">
        <f t="shared" si="23"/>
        <v>7368.6</v>
      </c>
      <c r="V55" s="34">
        <f t="shared" si="23"/>
        <v>0</v>
      </c>
      <c r="W55" s="34">
        <f t="shared" si="23"/>
        <v>6599.8</v>
      </c>
      <c r="X55" s="34">
        <f t="shared" si="23"/>
        <v>296410.23</v>
      </c>
      <c r="Y55" s="34">
        <f t="shared" si="23"/>
        <v>5142.1399999999994</v>
      </c>
      <c r="Z55" s="34">
        <f t="shared" si="23"/>
        <v>162722.72</v>
      </c>
      <c r="AA55" s="34">
        <f t="shared" si="23"/>
        <v>0</v>
      </c>
      <c r="AB55" s="34">
        <f t="shared" si="23"/>
        <v>0</v>
      </c>
      <c r="AC55" s="34">
        <f t="shared" si="23"/>
        <v>0</v>
      </c>
      <c r="AD55" s="34">
        <f t="shared" si="23"/>
        <v>161433.09</v>
      </c>
      <c r="AE55" s="34">
        <f t="shared" si="23"/>
        <v>0</v>
      </c>
      <c r="AF55" s="34">
        <f t="shared" si="23"/>
        <v>149049.64000000001</v>
      </c>
      <c r="AG55" s="34">
        <f t="shared" si="23"/>
        <v>27053.34</v>
      </c>
      <c r="AH55" s="34">
        <f t="shared" si="23"/>
        <v>0</v>
      </c>
      <c r="AI55" s="34">
        <f t="shared" si="23"/>
        <v>22747.77</v>
      </c>
      <c r="AJ55" s="34">
        <f t="shared" si="23"/>
        <v>9701128.0500000007</v>
      </c>
      <c r="AK55" s="34">
        <f t="shared" si="23"/>
        <v>684177.3</v>
      </c>
      <c r="AL55" s="34">
        <f t="shared" si="23"/>
        <v>9581369.6300000008</v>
      </c>
      <c r="AM55" s="34">
        <f t="shared" si="23"/>
        <v>0</v>
      </c>
      <c r="AN55" s="34">
        <f t="shared" si="23"/>
        <v>0</v>
      </c>
      <c r="AO55" s="34">
        <f t="shared" si="23"/>
        <v>0</v>
      </c>
      <c r="AP55" s="34">
        <f t="shared" si="23"/>
        <v>210960.04</v>
      </c>
      <c r="AQ55" s="34">
        <f t="shared" si="23"/>
        <v>8935</v>
      </c>
      <c r="AR55" s="34">
        <f t="shared" si="23"/>
        <v>211599.22000000003</v>
      </c>
      <c r="AS55" s="34">
        <f t="shared" si="23"/>
        <v>20500</v>
      </c>
      <c r="AT55" s="34">
        <f t="shared" si="23"/>
        <v>0</v>
      </c>
      <c r="AU55" s="34">
        <f t="shared" si="23"/>
        <v>20500</v>
      </c>
      <c r="AV55" s="34">
        <f t="shared" si="23"/>
        <v>0</v>
      </c>
      <c r="AW55" s="34">
        <f t="shared" si="23"/>
        <v>0</v>
      </c>
      <c r="AX55" s="34">
        <f t="shared" si="23"/>
        <v>0</v>
      </c>
      <c r="AY55" s="34">
        <f t="shared" si="23"/>
        <v>49179.72</v>
      </c>
      <c r="AZ55" s="34">
        <f t="shared" si="23"/>
        <v>0</v>
      </c>
      <c r="BA55" s="34">
        <f t="shared" si="23"/>
        <v>30499.97</v>
      </c>
      <c r="BB55" s="34">
        <f t="shared" si="23"/>
        <v>273598.65999999997</v>
      </c>
      <c r="BC55" s="34">
        <f t="shared" si="23"/>
        <v>731495.98</v>
      </c>
      <c r="BD55" s="34">
        <f t="shared" si="23"/>
        <v>153044.89000000001</v>
      </c>
      <c r="BE55" s="34">
        <f t="shared" si="23"/>
        <v>0</v>
      </c>
      <c r="BF55" s="34">
        <f t="shared" si="23"/>
        <v>0</v>
      </c>
      <c r="BG55" s="34">
        <f t="shared" si="23"/>
        <v>0</v>
      </c>
      <c r="BH55" s="34">
        <f t="shared" si="23"/>
        <v>0</v>
      </c>
      <c r="BI55" s="34">
        <f t="shared" si="23"/>
        <v>0</v>
      </c>
      <c r="BJ55" s="34">
        <f t="shared" si="23"/>
        <v>0</v>
      </c>
      <c r="BK55" s="34">
        <f t="shared" si="23"/>
        <v>0</v>
      </c>
      <c r="BL55" s="34">
        <f t="shared" si="23"/>
        <v>0</v>
      </c>
      <c r="BM55" s="34">
        <f t="shared" si="23"/>
        <v>0</v>
      </c>
      <c r="BN55" s="34">
        <f t="shared" si="23"/>
        <v>0</v>
      </c>
      <c r="BO55" s="34">
        <f t="shared" si="23"/>
        <v>0</v>
      </c>
      <c r="BP55" s="34">
        <f t="shared" si="23"/>
        <v>0</v>
      </c>
      <c r="BQ55" s="34">
        <f t="shared" si="23"/>
        <v>2114558.29</v>
      </c>
      <c r="BR55" s="34">
        <f t="shared" si="23"/>
        <v>0</v>
      </c>
      <c r="BS55" s="34">
        <f t="shared" si="23"/>
        <v>2142785.38</v>
      </c>
      <c r="BT55" s="34">
        <f t="shared" si="23"/>
        <v>0</v>
      </c>
      <c r="BU55" s="34">
        <f>BU22+BU30+BU37+BU44+BU49+BU54</f>
        <v>27544853.840000004</v>
      </c>
      <c r="BV55" s="34">
        <f>BV22+BV30+BV37+BV44+BV49+BV54</f>
        <v>2095270.98</v>
      </c>
      <c r="BW55" s="40">
        <f>BW22+BW30+BW37+BW44+BW49+BW54</f>
        <v>27196317.710000001</v>
      </c>
    </row>
    <row r="56" spans="1:75" s="3" customFormat="1" ht="12" x14ac:dyDescent="0.2">
      <c r="A56" s="63" t="s">
        <v>129</v>
      </c>
      <c r="B56" s="6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6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6"/>
      <c r="AG56" s="37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6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6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6"/>
    </row>
    <row r="57" spans="1:75" s="3" customFormat="1" ht="85.5" customHeight="1" x14ac:dyDescent="0.2">
      <c r="A57" s="42" t="s">
        <v>3</v>
      </c>
      <c r="B57" s="42"/>
      <c r="C57" s="41"/>
      <c r="D57" s="41"/>
      <c r="E57" s="41"/>
      <c r="F57" s="41"/>
      <c r="G57" s="29"/>
      <c r="H57" s="29"/>
      <c r="I57" s="29"/>
      <c r="J57" s="29"/>
      <c r="K57" s="29"/>
      <c r="L57" s="29"/>
      <c r="M57" s="29"/>
      <c r="N57" s="29"/>
    </row>
  </sheetData>
  <mergeCells count="105">
    <mergeCell ref="A1:B1"/>
    <mergeCell ref="A2:B2"/>
    <mergeCell ref="A5:B5"/>
    <mergeCell ref="C6:E6"/>
    <mergeCell ref="C8:D8"/>
    <mergeCell ref="E8:E9"/>
    <mergeCell ref="A6:B6"/>
    <mergeCell ref="F6:H6"/>
    <mergeCell ref="I6:K6"/>
    <mergeCell ref="L6:N6"/>
    <mergeCell ref="O6:Q6"/>
    <mergeCell ref="C7:E7"/>
    <mergeCell ref="F7:H7"/>
    <mergeCell ref="I7:K7"/>
    <mergeCell ref="L7:N7"/>
    <mergeCell ref="O7:Q7"/>
    <mergeCell ref="A55:B55"/>
    <mergeCell ref="A56:B56"/>
    <mergeCell ref="O8:P8"/>
    <mergeCell ref="Q8:Q9"/>
    <mergeCell ref="F8:G8"/>
    <mergeCell ref="H8:H9"/>
    <mergeCell ref="I8:J8"/>
    <mergeCell ref="K8:K9"/>
    <mergeCell ref="L8:M8"/>
    <mergeCell ref="N8:N9"/>
    <mergeCell ref="X6:Z6"/>
    <mergeCell ref="AA6:AC6"/>
    <mergeCell ref="AD6:AF6"/>
    <mergeCell ref="U7:W7"/>
    <mergeCell ref="X7:Z7"/>
    <mergeCell ref="AA7:AC7"/>
    <mergeCell ref="AD7:AF7"/>
    <mergeCell ref="X8:Y8"/>
    <mergeCell ref="Z8:Z9"/>
    <mergeCell ref="AA8:AB8"/>
    <mergeCell ref="AC8:AC9"/>
    <mergeCell ref="AD8:AE8"/>
    <mergeCell ref="AF8:AF9"/>
    <mergeCell ref="R6:T6"/>
    <mergeCell ref="R7:T7"/>
    <mergeCell ref="R8:S8"/>
    <mergeCell ref="T8:T9"/>
    <mergeCell ref="AG6:AI6"/>
    <mergeCell ref="AG8:AH8"/>
    <mergeCell ref="AI8:AI9"/>
    <mergeCell ref="U6:W6"/>
    <mergeCell ref="U8:V8"/>
    <mergeCell ref="W8:W9"/>
    <mergeCell ref="AP6:AR6"/>
    <mergeCell ref="AS6:AU6"/>
    <mergeCell ref="AG7:AI7"/>
    <mergeCell ref="AJ7:AL7"/>
    <mergeCell ref="AM7:AO7"/>
    <mergeCell ref="AP7:AR7"/>
    <mergeCell ref="AS7:AU7"/>
    <mergeCell ref="AV6:AX6"/>
    <mergeCell ref="AY6:BA6"/>
    <mergeCell ref="AJ8:AK8"/>
    <mergeCell ref="AL8:AL9"/>
    <mergeCell ref="AM8:AN8"/>
    <mergeCell ref="AO8:AO9"/>
    <mergeCell ref="AP8:AQ8"/>
    <mergeCell ref="AR8:AR9"/>
    <mergeCell ref="AJ6:AL6"/>
    <mergeCell ref="AM6:AO6"/>
    <mergeCell ref="AV7:AX7"/>
    <mergeCell ref="AY7:BA7"/>
    <mergeCell ref="BB7:BD7"/>
    <mergeCell ref="AS8:AT8"/>
    <mergeCell ref="AU8:AU9"/>
    <mergeCell ref="BE8:BF8"/>
    <mergeCell ref="BB6:BD6"/>
    <mergeCell ref="BE6:BG6"/>
    <mergeCell ref="BH8:BI8"/>
    <mergeCell ref="BJ8:BJ9"/>
    <mergeCell ref="BE7:BG7"/>
    <mergeCell ref="BH7:BJ7"/>
    <mergeCell ref="BH6:BJ6"/>
    <mergeCell ref="BG8:BG9"/>
    <mergeCell ref="AV8:AW8"/>
    <mergeCell ref="AX8:AX9"/>
    <mergeCell ref="AY8:AZ8"/>
    <mergeCell ref="BA8:BA9"/>
    <mergeCell ref="BB8:BC8"/>
    <mergeCell ref="BD8:BD9"/>
    <mergeCell ref="BK8:BL8"/>
    <mergeCell ref="BM8:BM9"/>
    <mergeCell ref="BN8:BO8"/>
    <mergeCell ref="BP8:BP9"/>
    <mergeCell ref="BQ8:BR8"/>
    <mergeCell ref="BK6:BM6"/>
    <mergeCell ref="BN6:BP6"/>
    <mergeCell ref="BQ6:BS6"/>
    <mergeCell ref="BS8:BS9"/>
    <mergeCell ref="A57:B57"/>
    <mergeCell ref="A4:B4"/>
    <mergeCell ref="BT8:BT9"/>
    <mergeCell ref="BU8:BV8"/>
    <mergeCell ref="BW8:BW9"/>
    <mergeCell ref="BT6:BT7"/>
    <mergeCell ref="BU6:BW7"/>
    <mergeCell ref="BK7:BM7"/>
    <mergeCell ref="BN7:BP7"/>
    <mergeCell ref="BQ7:BS7"/>
  </mergeCells>
  <printOptions horizontalCentered="1"/>
  <pageMargins left="0.15748031496062992" right="0.15748031496062992" top="0.19685039370078741" bottom="0.19685039370078741" header="0.31496062992125984" footer="0.31496062992125984"/>
  <pageSetup paperSize="9" scale="65" fitToWidth="0" fitToHeight="0" pageOrder="overThenDown" orientation="landscape" r:id="rId1"/>
  <headerFooter alignWithMargins="0"/>
  <colBreaks count="4" manualBreakCount="4">
    <brk id="17" max="1048575" man="1"/>
    <brk id="32" max="1048575" man="1"/>
    <brk id="47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2016U</vt:lpstr>
      <vt:lpstr>'2016U'!Titoli_stampa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Lupato</dc:creator>
  <cp:lastModifiedBy>RG</cp:lastModifiedBy>
  <cp:lastPrinted>2017-09-15T08:15:36Z</cp:lastPrinted>
  <dcterms:created xsi:type="dcterms:W3CDTF">2017-09-22T11:19:25Z</dcterms:created>
  <dcterms:modified xsi:type="dcterms:W3CDTF">2017-09-22T11:19:25Z</dcterms:modified>
</cp:coreProperties>
</file>