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20490" windowHeight="7230"/>
  </bookViews>
  <sheets>
    <sheet name="Indice" sheetId="1" r:id="rId1"/>
    <sheet name="Sintesi" sheetId="2" r:id="rId2"/>
    <sheet name="Spese" sheetId="3" r:id="rId3"/>
    <sheet name="Risorse gestioni associate" sheetId="4" r:id="rId4"/>
    <sheet name="Le Funzioni" sheetId="5" r:id="rId5"/>
    <sheet name="Andamento " sheetId="6" r:id="rId6"/>
    <sheet name="Completezza" sheetId="7" r:id="rId7"/>
  </sheets>
  <definedNames>
    <definedName name="_ftn1" localSheetId="1">Sintesi!$C$26</definedName>
    <definedName name="_ftn2" localSheetId="2">Spese!$B$14</definedName>
    <definedName name="_ftn3" localSheetId="4">'Le Funzioni'!$K$10</definedName>
    <definedName name="_ftn4" localSheetId="4">'Le Funzioni'!$K$11</definedName>
    <definedName name="_ftnref1" localSheetId="1">Sintesi!$C$6</definedName>
    <definedName name="_ftnref2" localSheetId="2">Spese!$C$6</definedName>
    <definedName name="_ftnref3" localSheetId="2">Spese!$C$7</definedName>
    <definedName name="_ftnref4" localSheetId="2">Spese!$C$9</definedName>
    <definedName name="_ftnref5" localSheetId="2">Spese!$C$8</definedName>
    <definedName name="_ftnref6" localSheetId="2">Spese!$C$10</definedName>
    <definedName name="←">Indice!$A$2</definedName>
    <definedName name="Dati_di_sintesi">Sintesi!$C$3</definedName>
    <definedName name="Le_funzioni_associate_in_cifre">'Le Funzioni'!$B$2</definedName>
    <definedName name="Le_Risorse_per_le_gestioni_associate">'Risorse gestioni associate'!$B$3</definedName>
    <definedName name="Le_Spese_dell’Unione">Spese!$B$2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4" l="1"/>
  <c r="H13" i="5"/>
  <c r="H18" i="5" s="1"/>
  <c r="H9" i="5"/>
  <c r="H17" i="5"/>
  <c r="D6" i="3" l="1"/>
  <c r="F17" i="5"/>
  <c r="F9" i="5"/>
  <c r="F18" i="5"/>
  <c r="D3" i="3"/>
  <c r="F5" i="4"/>
  <c r="E7" i="4"/>
  <c r="E5" i="4"/>
</calcChain>
</file>

<file path=xl/sharedStrings.xml><?xml version="1.0" encoding="utf-8"?>
<sst xmlns="http://schemas.openxmlformats.org/spreadsheetml/2006/main" count="238" uniqueCount="157">
  <si>
    <t>Dati di sintesi</t>
  </si>
  <si>
    <t>Le Spese dell’Unione</t>
  </si>
  <si>
    <t>Le Risorse per le gestioni associate</t>
  </si>
  <si>
    <t>Le funzioni associate in cifre</t>
  </si>
  <si>
    <t>L’andamento delle funzioni associate</t>
  </si>
  <si>
    <t>Dati di Sintesi</t>
  </si>
  <si>
    <t>Abitanti (N):</t>
  </si>
  <si>
    <t>Superficie (Km2): </t>
  </si>
  <si>
    <t>Funzioni delegate dai Comuni (N)[1]:</t>
  </si>
  <si>
    <t>Quali</t>
  </si>
  <si>
    <t>Coincidenza con l’ambito territoriale ottimale</t>
  </si>
  <si>
    <t>Nome</t>
  </si>
  <si>
    <t>Coincidenza con il distretto sociosanitario</t>
  </si>
  <si>
    <t>[1] Inserire quelle delegate dal Piano di Riordino Territoriale e altre</t>
  </si>
  <si>
    <t>Trasferimenti Comunali</t>
  </si>
  <si>
    <t>Contributi regionali e Statali regionalizzati (da Programma di Riordino Territoriale)</t>
  </si>
  <si>
    <t>Altri Trasferimenti per la gestione delle funzioni associate</t>
  </si>
  <si>
    <t>Comuni che hanno delegato la funzione -N</t>
  </si>
  <si>
    <t>Gestione del personale</t>
  </si>
  <si>
    <t>Gestione dei tributi</t>
  </si>
  <si>
    <t>Polizia municipale</t>
  </si>
  <si>
    <t>Protezione civile</t>
  </si>
  <si>
    <t>Servizi sociali</t>
  </si>
  <si>
    <t>Controllo di gestione</t>
  </si>
  <si>
    <t>[1] Inserire Sì o No</t>
  </si>
  <si>
    <t>[2] Fa riferimento al tipo di personale presente in Unione e vuole indicare la stabilità nel tempo del personale che opera nelle singole funzioni. Va inserito: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</si>
  <si>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A</t>
    </r>
    <r>
      <rPr>
        <sz val="9"/>
        <color theme="1"/>
        <rFont val="Microsoft YaHei"/>
        <family val="2"/>
      </rPr>
      <t xml:space="preserve"> se il personale è prevalentemente proprio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</si>
  <si>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B</t>
    </r>
    <r>
      <rPr>
        <sz val="9"/>
        <color theme="1"/>
        <rFont val="Microsoft YaHei"/>
        <family val="2"/>
      </rPr>
      <t xml:space="preserve"> se il personale è prevalentemente comunale trasferito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</si>
  <si>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C</t>
    </r>
    <r>
      <rPr>
        <sz val="9"/>
        <color theme="1"/>
        <rFont val="Microsoft YaHei"/>
        <family val="2"/>
      </rPr>
      <t xml:space="preserve"> se il personale è prevalentemente comunale comandato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</si>
  <si>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D</t>
    </r>
    <r>
      <rPr>
        <sz val="9"/>
        <color theme="1"/>
        <rFont val="Microsoft YaHei"/>
        <family val="2"/>
      </rPr>
      <t xml:space="preserve"> Altro</t>
    </r>
  </si>
  <si>
    <t>[4] Con riferimento alla funzione Servizi Sociali</t>
  </si>
  <si>
    <t>LEGENDA:</t>
  </si>
  <si>
    <t>Anno 2016</t>
  </si>
  <si>
    <t>Anno 2017  </t>
  </si>
  <si>
    <t>← Indice</t>
  </si>
  <si>
    <t>Codice:</t>
  </si>
  <si>
    <t xml:space="preserve">Carta d'Identità </t>
  </si>
  <si>
    <t>su 13</t>
  </si>
  <si>
    <t xml:space="preserve">ICT </t>
  </si>
  <si>
    <t xml:space="preserve">Gestione del personale </t>
  </si>
  <si>
    <t xml:space="preserve">Polizia municipale </t>
  </si>
  <si>
    <t xml:space="preserve">Protezione civile </t>
  </si>
  <si>
    <t xml:space="preserve">Servizi sociali </t>
  </si>
  <si>
    <t xml:space="preserve">Pianific.
urbanistica </t>
  </si>
  <si>
    <t xml:space="preserve">SUE-SUAP e sismica
</t>
  </si>
  <si>
    <t xml:space="preserve">Lavori pubblici – Ambiente - Energia </t>
  </si>
  <si>
    <t xml:space="preserve">Istruzione pubblica </t>
  </si>
  <si>
    <t xml:space="preserve">Centrale unica di committenza </t>
  </si>
  <si>
    <t xml:space="preserve">Servizi finanziari </t>
  </si>
  <si>
    <t xml:space="preserve">Controllo di gestione </t>
  </si>
  <si>
    <t xml:space="preserve">Tributi </t>
  </si>
  <si>
    <t>Totale</t>
  </si>
  <si>
    <t>Numero di funzioni finanziate dal PRT gestite in Unione</t>
  </si>
  <si>
    <t>LIVELLO raggiunto</t>
  </si>
  <si>
    <t xml:space="preserve">Pianificazione urbanistica </t>
  </si>
  <si>
    <t xml:space="preserve">Lavori pubblici-Ambiente - Energia </t>
  </si>
  <si>
    <t>Base</t>
  </si>
  <si>
    <t>&lt;6</t>
  </si>
  <si>
    <t>&lt;8</t>
  </si>
  <si>
    <t>&lt;7</t>
  </si>
  <si>
    <t>2,5-4</t>
  </si>
  <si>
    <t>6-8</t>
  </si>
  <si>
    <t>8-13,5</t>
  </si>
  <si>
    <t>7-12</t>
  </si>
  <si>
    <t>Avanzato</t>
  </si>
  <si>
    <t>4-5</t>
  </si>
  <si>
    <t>&gt;8</t>
  </si>
  <si>
    <t>&gt;13,5</t>
  </si>
  <si>
    <t>&gt;12</t>
  </si>
  <si>
    <t>Legenda:
dei Punteggi</t>
  </si>
  <si>
    <t>N. Funzioni</t>
  </si>
  <si>
    <t>Medio</t>
  </si>
  <si>
    <t>1a</t>
  </si>
  <si>
    <t>1b</t>
  </si>
  <si>
    <r>
      <t>Personale dell’Unione/ Personale dei Comuni- (%)</t>
    </r>
    <r>
      <rPr>
        <b/>
        <vertAlign val="superscript"/>
        <sz val="11"/>
        <color theme="0"/>
        <rFont val="Microsoft YaHei"/>
        <family val="2"/>
      </rPr>
      <t>[3]</t>
    </r>
  </si>
  <si>
    <r>
      <t>Spese correnti-impegni (in €)</t>
    </r>
    <r>
      <rPr>
        <b/>
        <vertAlign val="superscript"/>
        <sz val="11"/>
        <color theme="0"/>
        <rFont val="Microsoft YaHei"/>
        <family val="2"/>
      </rPr>
      <t>[4]</t>
    </r>
    <r>
      <rPr>
        <b/>
        <sz val="11"/>
        <color theme="0"/>
        <rFont val="Microsoft YaHei"/>
        <family val="2"/>
      </rPr>
      <t>:</t>
    </r>
  </si>
  <si>
    <r>
      <t>Spesa in c/capitale - impegni (in€)</t>
    </r>
    <r>
      <rPr>
        <b/>
        <vertAlign val="superscript"/>
        <sz val="11"/>
        <color theme="0"/>
        <rFont val="Microsoft YaHei"/>
        <family val="2"/>
      </rPr>
      <t>[5]</t>
    </r>
    <r>
      <rPr>
        <b/>
        <sz val="11"/>
        <color theme="0"/>
        <rFont val="Microsoft YaHei"/>
        <family val="2"/>
      </rPr>
      <t>:</t>
    </r>
  </si>
  <si>
    <r>
      <t>[4]</t>
    </r>
    <r>
      <rPr>
        <sz val="10"/>
        <color theme="1"/>
        <rFont val="Calibri"/>
        <family val="2"/>
        <scheme val="minor"/>
      </rPr>
      <t xml:space="preserve"> Il dato è reperibile dal portale Finanza del territorio selezionando &gt;Bilanci delle Unioni di Comuni&gt; Spese &gt;inserendo “2017” nella casella dell’anno di interesse</t>
    </r>
  </si>
  <si>
    <r>
      <t>Spese correnti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</si>
  <si>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t>Spesa per investimenti per abitante</t>
    </r>
    <r>
      <rPr>
        <b/>
        <vertAlign val="superscript"/>
        <sz val="11"/>
        <color theme="0"/>
        <rFont val="Microsoft YaHei"/>
        <family val="2"/>
      </rPr>
      <t>[7]</t>
    </r>
  </si>
  <si>
    <r>
      <rPr>
        <vertAlign val="superscript"/>
        <sz val="10"/>
        <color theme="1"/>
        <rFont val="Calibri"/>
        <family val="2"/>
        <scheme val="minor"/>
      </rPr>
      <t xml:space="preserve">[3] </t>
    </r>
    <r>
      <rPr>
        <sz val="10"/>
        <color theme="1"/>
        <rFont val="Calibri"/>
        <family val="2"/>
        <scheme val="minor"/>
      </rPr>
      <t>Calcolare il rapporto tra: Unità di personale nell’Unione/Somma delle Unità di Personale nei Comuni- in %</t>
    </r>
  </si>
  <si>
    <r>
      <t>Personale dell’Unione (N)</t>
    </r>
    <r>
      <rPr>
        <b/>
        <vertAlign val="superscript"/>
        <sz val="11"/>
        <color theme="0"/>
        <rFont val="Microsoft YaHei"/>
        <family val="2"/>
      </rPr>
      <t>[1]</t>
    </r>
  </si>
  <si>
    <r>
      <rPr>
        <vertAlign val="superscript"/>
        <sz val="10"/>
        <color theme="1"/>
        <rFont val="Calibri"/>
        <family val="2"/>
        <scheme val="minor"/>
      </rPr>
      <t>[1]</t>
    </r>
    <r>
      <rPr>
        <sz val="10"/>
        <color theme="1"/>
        <rFont val="Calibri"/>
        <family val="2"/>
        <scheme val="minor"/>
      </rPr>
      <t xml:space="preserve"> Da Conto Annuale 2017: Quadro: Totale  T1, T2</t>
    </r>
  </si>
  <si>
    <r>
      <t>2018</t>
    </r>
    <r>
      <rPr>
        <b/>
        <vertAlign val="superscript"/>
        <sz val="11"/>
        <color rgb="FF000000"/>
        <rFont val="Microsoft YaHei"/>
        <family val="2"/>
      </rPr>
      <t>[1]</t>
    </r>
  </si>
  <si>
    <r>
      <t>Funzione svolta in Unione</t>
    </r>
    <r>
      <rPr>
        <b/>
        <vertAlign val="superscript"/>
        <sz val="9"/>
        <color rgb="FF000000"/>
        <rFont val="Microsoft YaHei"/>
        <family val="2"/>
      </rPr>
      <t>[1]</t>
    </r>
  </si>
  <si>
    <r>
      <t>Tipologia di Personale</t>
    </r>
    <r>
      <rPr>
        <b/>
        <vertAlign val="superscript"/>
        <sz val="9"/>
        <color rgb="FF000000"/>
        <rFont val="Microsoft YaHei"/>
        <family val="2"/>
      </rPr>
      <t>[2]</t>
    </r>
  </si>
  <si>
    <t xml:space="preserve">Personale Comandato o Altro impiegato (N)- 2018 </t>
  </si>
  <si>
    <r>
      <t>Spesa corrente per funzione (€)- 2018</t>
    </r>
    <r>
      <rPr>
        <b/>
        <vertAlign val="superscript"/>
        <sz val="9"/>
        <color rgb="FF000000"/>
        <rFont val="Microsoft YaHei"/>
        <family val="2"/>
      </rPr>
      <t>[3]</t>
    </r>
  </si>
  <si>
    <r>
      <t>Link alla Convenzione</t>
    </r>
    <r>
      <rPr>
        <b/>
        <vertAlign val="superscript"/>
        <sz val="9"/>
        <color rgb="FF000000"/>
        <rFont val="Microsoft YaHei"/>
        <family val="2"/>
      </rPr>
      <t>[4]</t>
    </r>
  </si>
  <si>
    <t>[4] Inserire estremi della Convenzione e link che ne consente l’accesso</t>
  </si>
  <si>
    <t>Fonte: I punteggi sintetizzano le attività svolte per ogni funzione. 
L'elenco delle attività è stato compilato dalle Unioni nelle Schede Funzione allegate alla domanda per i contributi del PRT 2018</t>
  </si>
  <si>
    <t>Il livello di completezza delle funzioni in Unione</t>
  </si>
  <si>
    <t>COS'E' IL LIVELLO DI COMPLETEZZA?
I Punteggi misurano quanta parte delle attività che compongono una funzione è stata effettivamente trasferita in Unione da parte dei Comuni.</t>
  </si>
  <si>
    <r>
      <rPr>
        <vertAlign val="superscript"/>
        <sz val="10"/>
        <color theme="1"/>
        <rFont val="Calibri"/>
        <family val="2"/>
        <scheme val="minor"/>
      </rPr>
      <t xml:space="preserve">[2] </t>
    </r>
    <r>
      <rPr>
        <sz val="10"/>
        <color theme="1"/>
        <rFont val="Calibri"/>
        <family val="2"/>
        <scheme val="minor"/>
      </rPr>
      <t>Da Conto Annuale 2017: Totale Quadro 3 - Personale esterno</t>
    </r>
  </si>
  <si>
    <r>
      <rPr>
        <vertAlign val="superscript"/>
        <sz val="10"/>
        <color theme="1"/>
        <rFont val="Calibri"/>
        <family val="2"/>
        <scheme val="minor"/>
      </rPr>
      <t xml:space="preserve">[2bis] </t>
    </r>
    <r>
      <rPr>
        <sz val="10"/>
        <color theme="1"/>
        <rFont val="Calibri"/>
        <family val="2"/>
        <scheme val="minor"/>
      </rPr>
      <t>Da Conto Annuale 2017: Totale Quadro 3 - Personale dell'Amministrazione</t>
    </r>
  </si>
  <si>
    <r>
      <t>[5]</t>
    </r>
    <r>
      <rPr>
        <sz val="11"/>
        <color theme="1"/>
        <rFont val="Calibri"/>
        <family val="2"/>
        <scheme val="minor"/>
      </rPr>
      <t xml:space="preserve"> Fonte del</t>
    </r>
    <r>
      <rPr>
        <sz val="10"/>
        <color theme="1"/>
        <rFont val="Calibri"/>
        <family val="2"/>
        <scheme val="minor"/>
      </rPr>
      <t xml:space="preserve"> dato è il portale Finanza del territorio selezionando &gt;Bilanci delle Unioni di Comuni&gt; Spese &gt;inserendo “2017” nella casella dell’anno di interesse</t>
    </r>
  </si>
  <si>
    <r>
      <t>[6]</t>
    </r>
    <r>
      <rPr>
        <sz val="10"/>
        <color theme="1"/>
        <rFont val="Calibri"/>
        <family val="2"/>
        <scheme val="minor"/>
      </rPr>
      <t xml:space="preserve"> Fonte del dato è il portale Finanza del territorio selezionando &gt;Indicatori di spesa (impegni)&gt;inserendo “2017” nella casella dell’anno di interesse</t>
    </r>
  </si>
  <si>
    <r>
      <t>[7]</t>
    </r>
    <r>
      <rPr>
        <sz val="10"/>
        <color theme="1"/>
        <rFont val="Calibri"/>
        <family val="2"/>
        <scheme val="minor"/>
      </rPr>
      <t xml:space="preserve"> Fonte del dato è il portale Finanza del territorio selezionando &gt;Indicatori di spesa (impegni)&gt;inserendo “2017” nella casella dell’anno di interesse</t>
    </r>
  </si>
  <si>
    <r>
      <t>Entrate da attività e servizi derivati dalle gestioni associate (esclusi trasferimenti e contributi)</t>
    </r>
    <r>
      <rPr>
        <b/>
        <vertAlign val="superscript"/>
        <sz val="11"/>
        <color theme="0"/>
        <rFont val="Microsoft YaHei"/>
        <family val="2"/>
      </rPr>
      <t>[2]</t>
    </r>
  </si>
  <si>
    <r>
      <t xml:space="preserve">[2] </t>
    </r>
    <r>
      <rPr>
        <sz val="11"/>
        <color theme="1"/>
        <rFont val="Calibri"/>
        <family val="2"/>
        <scheme val="minor"/>
      </rPr>
      <t>Si fa riferimento alle entrate accertate all'ultima variazione di bilancio 2018</t>
    </r>
  </si>
  <si>
    <r>
      <t>Personale comandato in Entrata (N)</t>
    </r>
    <r>
      <rPr>
        <b/>
        <vertAlign val="superscript"/>
        <sz val="10"/>
        <color theme="0"/>
        <rFont val="Microsoft YaHei"/>
        <family val="2"/>
      </rPr>
      <t>[2]</t>
    </r>
  </si>
  <si>
    <r>
      <t>Personale comandato in Uscita (N)</t>
    </r>
    <r>
      <rPr>
        <b/>
        <vertAlign val="superscript"/>
        <sz val="10"/>
        <color theme="0"/>
        <rFont val="Microsoft YaHei"/>
        <family val="2"/>
      </rPr>
      <t>[2bis]</t>
    </r>
  </si>
  <si>
    <r>
      <t xml:space="preserve">2016 </t>
    </r>
    <r>
      <rPr>
        <vertAlign val="superscript"/>
        <sz val="11"/>
        <color rgb="FF000000"/>
        <rFont val="Microsoft YaHei"/>
        <family val="2"/>
      </rPr>
      <t>[3]</t>
    </r>
  </si>
  <si>
    <r>
      <t>2017</t>
    </r>
    <r>
      <rPr>
        <b/>
        <vertAlign val="superscript"/>
        <sz val="11"/>
        <color rgb="FF000000"/>
        <rFont val="Microsoft YaHei"/>
        <family val="2"/>
      </rPr>
      <t>[3]</t>
    </r>
  </si>
  <si>
    <r>
      <t>[3]</t>
    </r>
    <r>
      <rPr>
        <sz val="11"/>
        <color theme="1"/>
        <rFont val="Calibri"/>
        <family val="2"/>
        <scheme val="minor"/>
      </rPr>
      <t xml:space="preserve"> Si fa riferimento a dati del Bilancio Consuntivo dell'anno indicato</t>
    </r>
  </si>
  <si>
    <t>ICT-Agenda Digitale</t>
  </si>
  <si>
    <t>Pianificazione Urbanistica</t>
  </si>
  <si>
    <t>Suap-Sue-Sismica</t>
  </si>
  <si>
    <t>LLPP-Ambiente -Energia</t>
  </si>
  <si>
    <t>Funzioni di istruzione pubblica</t>
  </si>
  <si>
    <r>
      <t>Centrale unica di committenza</t>
    </r>
    <r>
      <rPr>
        <sz val="11"/>
        <color theme="1"/>
        <rFont val="Microsoft YaHei"/>
        <family val="2"/>
      </rPr>
      <t xml:space="preserve"> </t>
    </r>
  </si>
  <si>
    <r>
      <t>Servizi finanziari</t>
    </r>
    <r>
      <rPr>
        <b/>
        <sz val="10"/>
        <color theme="1"/>
        <rFont val="Microsoft YaHei"/>
        <family val="2"/>
      </rPr>
      <t xml:space="preserve"> </t>
    </r>
  </si>
  <si>
    <t xml:space="preserve">[5] Specificare quali funzioni si hanno se la funzione non è completa </t>
  </si>
  <si>
    <t xml:space="preserve">Punteggio massimo </t>
  </si>
  <si>
    <t xml:space="preserve">L'andamento delle funzioni associate </t>
  </si>
  <si>
    <t xml:space="preserve"> N.B: I campi con lo sfondo colorato  sono pre-compilati per ogni Unione dal Servizio Riordino, sviluppo istituzionale e territoriale</t>
  </si>
  <si>
    <t>Completezza</t>
  </si>
  <si>
    <t>Funzioni delegate da tutti i Comuni – N.</t>
  </si>
  <si>
    <r>
      <t>Funzioni</t>
    </r>
    <r>
      <rPr>
        <b/>
        <vertAlign val="superscript"/>
        <sz val="11"/>
        <color rgb="FF000000"/>
        <rFont val="Microsoft YaHei"/>
        <family val="2"/>
      </rPr>
      <t xml:space="preserve"> </t>
    </r>
    <r>
      <rPr>
        <b/>
        <sz val="11"/>
        <color rgb="FF000000"/>
        <rFont val="Microsoft YaHei"/>
        <family val="2"/>
      </rPr>
      <t xml:space="preserve"> delegate da una parte dei Comuni o in sub-ambito</t>
    </r>
  </si>
  <si>
    <r>
      <t xml:space="preserve">Anno 2018 </t>
    </r>
    <r>
      <rPr>
        <b/>
        <vertAlign val="superscript"/>
        <sz val="11"/>
        <color theme="0"/>
        <rFont val="Microsoft YaHei"/>
        <family val="2"/>
      </rPr>
      <t>[1]</t>
    </r>
    <r>
      <rPr>
        <b/>
        <sz val="11"/>
        <color theme="0"/>
        <rFont val="Microsoft YaHei"/>
        <family val="2"/>
      </rPr>
      <t>  </t>
    </r>
    <r>
      <rPr>
        <b/>
        <vertAlign val="superscript"/>
        <sz val="11"/>
        <color theme="0"/>
        <rFont val="Microsoft YaHei"/>
        <family val="2"/>
      </rPr>
      <t>[2]</t>
    </r>
  </si>
  <si>
    <t>No</t>
  </si>
  <si>
    <t>Media delle Unioni IN SVILUPPO</t>
  </si>
  <si>
    <t>Reno Galliera</t>
  </si>
  <si>
    <t>Sì</t>
  </si>
  <si>
    <t>Pianura Est</t>
  </si>
  <si>
    <t>2 Funzioni (Servizi sociali e Istruzione pubblica) da 6 comuni</t>
  </si>
  <si>
    <t>2 Funzioni (Servizi sociali e Istruzione pubblica) da 7 comuni</t>
  </si>
  <si>
    <t>Unione Reno Galliera</t>
  </si>
  <si>
    <t>ALTO</t>
  </si>
  <si>
    <r>
      <t xml:space="preserve">15 di cui </t>
    </r>
    <r>
      <rPr>
        <b/>
        <sz val="12"/>
        <color rgb="FF000000"/>
        <rFont val="Microsoft YaHei"/>
        <family val="2"/>
      </rPr>
      <t>7</t>
    </r>
    <r>
      <rPr>
        <b/>
        <sz val="16"/>
        <color rgb="FF000000"/>
        <rFont val="Microsoft YaHei"/>
        <family val="2"/>
      </rPr>
      <t xml:space="preserve"> </t>
    </r>
    <r>
      <rPr>
        <b/>
        <sz val="11"/>
        <color rgb="FF000000"/>
        <rFont val="Microsoft YaHei"/>
        <family val="2"/>
      </rPr>
      <t>fin PRT</t>
    </r>
  </si>
  <si>
    <r>
      <t xml:space="preserve">[1]Specificare il N di funzioni finanziate dal PRT e quelle NON finanziate dal PRT. ES: </t>
    </r>
    <r>
      <rPr>
        <i/>
        <sz val="10"/>
        <color theme="1"/>
        <rFont val="Calibri"/>
        <family val="2"/>
        <scheme val="minor"/>
      </rPr>
      <t xml:space="preserve">n. </t>
    </r>
    <r>
      <rPr>
        <sz val="10"/>
        <color theme="1"/>
        <rFont val="Calibri"/>
        <family val="2"/>
        <scheme val="minor"/>
      </rPr>
      <t xml:space="preserve">Funzioni finanziate dal PRT + </t>
    </r>
    <r>
      <rPr>
        <i/>
        <sz val="10"/>
        <color theme="1"/>
        <rFont val="Calibri"/>
        <family val="2"/>
        <scheme val="minor"/>
      </rPr>
      <t xml:space="preserve">n. </t>
    </r>
    <r>
      <rPr>
        <sz val="10"/>
        <color theme="1"/>
        <rFont val="Calibri"/>
        <family val="2"/>
        <scheme val="minor"/>
      </rPr>
      <t>funzioni NON finanziate dal PRT . In questi campi sono stati riportati i dati dichiarati nell'istruttoria 2018e sono quindi da</t>
    </r>
    <r>
      <rPr>
        <i/>
        <sz val="10"/>
        <color theme="1"/>
        <rFont val="Calibri"/>
        <family val="2"/>
        <scheme val="minor"/>
      </rPr>
      <t xml:space="preserve"> aggiungere le funzioni NON finanziate dal PRT</t>
    </r>
    <r>
      <rPr>
        <sz val="10"/>
        <color theme="1"/>
        <rFont val="Calibri"/>
        <family val="2"/>
        <scheme val="minor"/>
      </rPr>
      <t xml:space="preserve">
[2]Rispetto al 2016 e 2017 nel 2018 le funzioni sono state riorganizzate:
- SUAP, SUE, Sismica sono accorpate in un' unica funzione;
- LLPP, energia, ambiente sono accorpate in un'unica funzione;
- ICT non finanziata nel 2016-2017</t>
    </r>
  </si>
  <si>
    <t>Gestione del Personale</t>
  </si>
  <si>
    <t>Polizia Municipale</t>
  </si>
  <si>
    <t>Protezione Civile</t>
  </si>
  <si>
    <t>Suap</t>
  </si>
  <si>
    <t>Gestione delle funzioni in materia sismica</t>
  </si>
  <si>
    <t>Centrale Unica di Committenza</t>
  </si>
  <si>
    <t>Ufficio di Piano Sociale</t>
  </si>
  <si>
    <t>Servizi Informatici</t>
  </si>
  <si>
    <t>Servizi statistici</t>
  </si>
  <si>
    <t>Progettazione e partecipazione a bandi di finanziamento per opere pubbliche</t>
  </si>
  <si>
    <t>Realizzazione del progetto "Asse ciclopedonale metropolitano della Reno Galliera"</t>
  </si>
  <si>
    <t>SI</t>
  </si>
  <si>
    <t>NO</t>
  </si>
  <si>
    <t>A</t>
  </si>
  <si>
    <t>B</t>
  </si>
  <si>
    <t xml:space="preserve">Sono inoltre presenti servizi dedicati della sola Unione (ad es. Segreteria, Ragioneria, Comunicazione, Servizio ricostruzione post-sisma) </t>
  </si>
  <si>
    <t>Cultura, Sport, Turismo</t>
  </si>
  <si>
    <t>Urbanistica e Politiche energetiche</t>
  </si>
  <si>
    <t>Istruzione pubblica</t>
  </si>
  <si>
    <t>SUAP COMMERCIO E SISMICA</t>
  </si>
  <si>
    <t>Altre funzioni non finanziate dal PRT (Cultura-Sport-Turismo,  Statistica, Politiche energetiche, Ufficio di Piano sociale per 15 comuni del distretto)</t>
  </si>
  <si>
    <t>Personale Proprio o Trasferito impiegato (N) -2018 (dati di previsione)</t>
  </si>
  <si>
    <t>16 di cui 10 fin PRT</t>
  </si>
  <si>
    <r>
      <rPr>
        <vertAlign val="superscript"/>
        <sz val="11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Si fa riferimento all'ultima variazione di bilancio 2018 - delibera consiglio nr. 44 del 29/11/2018</t>
    </r>
  </si>
  <si>
    <t>[3] Valore aggiornato all'ultima variazione di bilancio 2018 - delibera consiglio nr. 44 del 29/11/2018</t>
  </si>
  <si>
    <t xml:space="preserve">http://www.renogalliera.it/lunione/Atti-e-regolamenti/convenzioni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</si>
</sst>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00"/>
      <name val="Microsoft YaHei"/>
      <family val="2"/>
    </font>
    <font>
      <u/>
      <sz val="11"/>
      <color theme="10"/>
      <name val="Calibri"/>
      <family val="2"/>
      <scheme val="minor"/>
    </font>
    <font>
      <sz val="16"/>
      <color theme="1"/>
      <name val="Aharoni"/>
    </font>
    <font>
      <b/>
      <sz val="11"/>
      <color rgb="FF000000"/>
      <name val="Microsoft YaHei"/>
      <family val="2"/>
    </font>
    <font>
      <sz val="11"/>
      <color rgb="FF000000"/>
      <name val="Microsoft YaHe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000000"/>
      <name val="Microsoft YaHei"/>
      <family val="2"/>
    </font>
    <font>
      <b/>
      <sz val="9"/>
      <color rgb="FF000000"/>
      <name val="Microsoft YaHei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9"/>
      <color theme="1"/>
      <name val="Microsoft YaHei"/>
      <family val="2"/>
    </font>
    <font>
      <sz val="9"/>
      <color theme="1"/>
      <name val="Microsoft YaHei"/>
      <family val="2"/>
    </font>
    <font>
      <b/>
      <sz val="11"/>
      <color theme="0"/>
      <name val="Microsoft YaHei"/>
      <family val="2"/>
    </font>
    <font>
      <u/>
      <sz val="16"/>
      <color theme="1"/>
      <name val="Aharoni"/>
    </font>
    <font>
      <b/>
      <sz val="16"/>
      <color rgb="FF262626"/>
      <name val="Aharoni"/>
    </font>
    <font>
      <b/>
      <sz val="16"/>
      <color theme="0"/>
      <name val="Aharoni"/>
    </font>
    <font>
      <b/>
      <sz val="12"/>
      <color theme="0"/>
      <name val="Microsoft YaHe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Microsoft YaHei"/>
      <family val="2"/>
    </font>
    <font>
      <b/>
      <sz val="11"/>
      <color theme="1"/>
      <name val="Microsoft YaHei"/>
      <family val="2"/>
    </font>
    <font>
      <sz val="11"/>
      <color theme="1"/>
      <name val="Microsoft YaHei"/>
      <family val="2"/>
    </font>
    <font>
      <b/>
      <sz val="10"/>
      <color theme="1"/>
      <name val="Microsoft YaHei"/>
      <family val="2"/>
    </font>
    <font>
      <b/>
      <sz val="14"/>
      <color theme="1"/>
      <name val="Microsoft YaHei"/>
      <family val="2"/>
    </font>
    <font>
      <b/>
      <sz val="16"/>
      <color theme="1"/>
      <name val="Microsoft JhengHei UI"/>
      <family val="2"/>
    </font>
    <font>
      <b/>
      <sz val="14"/>
      <color rgb="FF000000"/>
      <name val="Microsoft YaHei"/>
      <family val="2"/>
    </font>
    <font>
      <b/>
      <sz val="12"/>
      <color rgb="FF000000"/>
      <name val="Microsoft YaHei"/>
      <family val="2"/>
    </font>
    <font>
      <b/>
      <sz val="11"/>
      <color rgb="FF000000"/>
      <name val="Tw Cen MT"/>
      <family val="2"/>
    </font>
    <font>
      <b/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4"/>
      <color rgb="FF000000"/>
      <name val="Tw Cen MT"/>
      <family val="2"/>
    </font>
    <font>
      <b/>
      <sz val="10"/>
      <color theme="0"/>
      <name val="Microsoft YaHei"/>
      <family val="2"/>
    </font>
    <font>
      <b/>
      <vertAlign val="superscript"/>
      <sz val="11"/>
      <color theme="0"/>
      <name val="Microsoft YaHei"/>
      <family val="2"/>
    </font>
    <font>
      <b/>
      <vertAlign val="superscript"/>
      <sz val="10"/>
      <color theme="0"/>
      <name val="Microsoft YaHei"/>
      <family val="2"/>
    </font>
    <font>
      <b/>
      <vertAlign val="superscript"/>
      <sz val="11"/>
      <color rgb="FF000000"/>
      <name val="Microsoft YaHei"/>
      <family val="2"/>
    </font>
    <font>
      <b/>
      <vertAlign val="superscript"/>
      <sz val="9"/>
      <color rgb="FF000000"/>
      <name val="Microsoft YaHei"/>
      <family val="2"/>
    </font>
    <font>
      <vertAlign val="superscript"/>
      <sz val="14"/>
      <color theme="1"/>
      <name val="Calibri"/>
      <family val="2"/>
      <scheme val="minor"/>
    </font>
    <font>
      <b/>
      <sz val="8"/>
      <color rgb="FF000000"/>
      <name val="Tw Cen MT"/>
      <family val="2"/>
    </font>
    <font>
      <b/>
      <sz val="8"/>
      <color theme="0"/>
      <name val="Microsoft YaHei"/>
      <family val="2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Verdana"/>
      <family val="2"/>
    </font>
    <font>
      <vertAlign val="superscript"/>
      <sz val="11"/>
      <color rgb="FF000000"/>
      <name val="Microsoft YaHei"/>
      <family val="2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rgb="FF000000"/>
      <name val="Microsoft YaHei"/>
      <family val="2"/>
    </font>
    <font>
      <u/>
      <sz val="16"/>
      <name val="Aharoni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Microsoft YaHei"/>
      <family val="2"/>
    </font>
    <font>
      <b/>
      <sz val="11"/>
      <color indexed="8"/>
      <name val="Microsoft YaHei"/>
      <family val="2"/>
    </font>
    <font>
      <b/>
      <sz val="8"/>
      <color rgb="FF000000"/>
      <name val="Microsoft YaHei"/>
      <family val="2"/>
    </font>
    <font>
      <u/>
      <sz val="11"/>
      <color indexed="3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C8004"/>
        <bgColor indexed="64"/>
      </patternFill>
    </fill>
    <fill>
      <patternFill patternType="solid">
        <fgColor rgb="FF0D8CE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1F497D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/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1F497D"/>
      </bottom>
      <diagonal/>
    </border>
    <border>
      <left/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dotted">
        <color rgb="FF404040"/>
      </left>
      <right/>
      <top/>
      <bottom style="dotted">
        <color rgb="FF404040"/>
      </bottom>
      <diagonal/>
    </border>
    <border>
      <left/>
      <right style="dotted">
        <color rgb="FF404040"/>
      </right>
      <top style="dotted">
        <color rgb="FF1F497D"/>
      </top>
      <bottom style="dotted">
        <color rgb="FF1F497D"/>
      </bottom>
      <diagonal/>
    </border>
    <border>
      <left/>
      <right style="dotted">
        <color rgb="FF1F497D"/>
      </right>
      <top/>
      <bottom style="dotted">
        <color rgb="FF1F497D"/>
      </bottom>
      <diagonal/>
    </border>
    <border>
      <left/>
      <right style="dotted">
        <color rgb="FF404040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/>
      <right style="hair">
        <color theme="1" tint="0.14990691854609822"/>
      </right>
      <top style="hair">
        <color theme="1" tint="0.14990691854609822"/>
      </top>
      <bottom style="hair">
        <color theme="1" tint="0.14990691854609822"/>
      </bottom>
      <diagonal/>
    </border>
    <border>
      <left/>
      <right/>
      <top style="hair">
        <color theme="1" tint="0.14990691854609822"/>
      </top>
      <bottom style="hair">
        <color theme="1" tint="0.14990691854609822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 tint="0.34998626667073579"/>
      </left>
      <right/>
      <top style="hair">
        <color auto="1"/>
      </top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auto="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dotted">
        <color rgb="FF404040"/>
      </top>
      <bottom/>
      <diagonal/>
    </border>
    <border>
      <left/>
      <right style="dotted">
        <color indexed="63"/>
      </right>
      <top/>
      <bottom style="dotted">
        <color indexed="63"/>
      </bottom>
      <diagonal/>
    </border>
    <border>
      <left style="dotted">
        <color indexed="63"/>
      </left>
      <right style="dotted">
        <color indexed="63"/>
      </right>
      <top style="dotted">
        <color indexed="63"/>
      </top>
      <bottom/>
      <diagonal/>
    </border>
    <border>
      <left style="dotted">
        <color indexed="63"/>
      </left>
      <right style="dotted">
        <color indexed="63"/>
      </right>
      <top/>
      <bottom style="dotted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43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51" fillId="0" borderId="0"/>
    <xf numFmtId="0" fontId="51" fillId="0" borderId="0"/>
    <xf numFmtId="0" fontId="55" fillId="0" borderId="0" applyNumberFormat="0" applyFill="0" applyBorder="0" applyAlignment="0" applyProtection="0"/>
  </cellStyleXfs>
  <cellXfs count="125">
    <xf numFmtId="0" fontId="0" fillId="0" borderId="0" xfId="0"/>
    <xf numFmtId="0" fontId="0" fillId="4" borderId="5" xfId="0" applyFill="1" applyBorder="1"/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1" applyAlignment="1">
      <alignment vertical="center"/>
    </xf>
    <xf numFmtId="0" fontId="9" fillId="0" borderId="0" xfId="0" applyFont="1" applyAlignment="1">
      <alignment vertical="center"/>
    </xf>
    <xf numFmtId="0" fontId="0" fillId="2" borderId="0" xfId="0" applyFill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5"/>
    </xf>
    <xf numFmtId="0" fontId="1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16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vertical="center" wrapText="1"/>
    </xf>
    <xf numFmtId="0" fontId="0" fillId="8" borderId="0" xfId="0" applyFill="1"/>
    <xf numFmtId="0" fontId="17" fillId="9" borderId="0" xfId="1" applyFont="1" applyFill="1" applyAlignment="1">
      <alignment horizontal="left" vertical="center" indent="5"/>
    </xf>
    <xf numFmtId="0" fontId="17" fillId="5" borderId="0" xfId="1" applyFont="1" applyFill="1" applyAlignment="1">
      <alignment horizontal="left" vertical="center" indent="5"/>
    </xf>
    <xf numFmtId="0" fontId="17" fillId="8" borderId="0" xfId="1" applyFont="1" applyFill="1" applyAlignment="1">
      <alignment horizontal="left" vertical="center" indent="5"/>
    </xf>
    <xf numFmtId="0" fontId="18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7" fillId="7" borderId="0" xfId="1" applyFont="1" applyFill="1" applyAlignment="1">
      <alignment horizontal="left" vertical="center" indent="5"/>
    </xf>
    <xf numFmtId="0" fontId="3" fillId="0" borderId="0" xfId="1"/>
    <xf numFmtId="0" fontId="0" fillId="0" borderId="0" xfId="0" applyFill="1"/>
    <xf numFmtId="0" fontId="7" fillId="0" borderId="0" xfId="0" applyFont="1" applyFill="1"/>
    <xf numFmtId="0" fontId="24" fillId="8" borderId="6" xfId="0" applyFont="1" applyFill="1" applyBorder="1" applyAlignment="1">
      <alignment vertical="center" wrapText="1"/>
    </xf>
    <xf numFmtId="0" fontId="24" fillId="8" borderId="7" xfId="0" applyFont="1" applyFill="1" applyBorder="1" applyAlignment="1">
      <alignment vertical="center" wrapText="1"/>
    </xf>
    <xf numFmtId="0" fontId="24" fillId="8" borderId="10" xfId="0" applyFont="1" applyFill="1" applyBorder="1" applyAlignment="1">
      <alignment vertical="center" wrapText="1"/>
    </xf>
    <xf numFmtId="0" fontId="27" fillId="8" borderId="0" xfId="0" applyFont="1" applyFill="1" applyAlignment="1">
      <alignment horizontal="left" vertical="center" indent="5"/>
    </xf>
    <xf numFmtId="0" fontId="16" fillId="9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vertical="center" wrapText="1"/>
    </xf>
    <xf numFmtId="0" fontId="21" fillId="0" borderId="0" xfId="0" applyFont="1"/>
    <xf numFmtId="0" fontId="5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3" fontId="5" fillId="0" borderId="5" xfId="0" applyNumberFormat="1" applyFont="1" applyBorder="1" applyAlignment="1">
      <alignment vertical="center"/>
    </xf>
    <xf numFmtId="0" fontId="31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11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5" fillId="9" borderId="6" xfId="0" applyFont="1" applyFill="1" applyBorder="1" applyAlignment="1">
      <alignment horizontal="left" vertical="center" wrapText="1" indent="2"/>
    </xf>
    <xf numFmtId="0" fontId="35" fillId="9" borderId="6" xfId="0" applyFont="1" applyFill="1" applyBorder="1" applyAlignment="1">
      <alignment horizontal="left" vertical="center" wrapText="1" indent="5"/>
    </xf>
    <xf numFmtId="0" fontId="11" fillId="0" borderId="8" xfId="0" applyFont="1" applyBorder="1" applyAlignment="1">
      <alignment horizontal="left" vertical="center" wrapText="1"/>
    </xf>
    <xf numFmtId="0" fontId="40" fillId="0" borderId="0" xfId="0" applyFont="1" applyAlignment="1"/>
    <xf numFmtId="0" fontId="4" fillId="12" borderId="0" xfId="0" applyFont="1" applyFill="1"/>
    <xf numFmtId="0" fontId="5" fillId="12" borderId="1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 wrapText="1"/>
    </xf>
    <xf numFmtId="0" fontId="5" fillId="12" borderId="6" xfId="0" applyFont="1" applyFill="1" applyBorder="1" applyAlignment="1">
      <alignment vertical="center" wrapText="1"/>
    </xf>
    <xf numFmtId="0" fontId="0" fillId="12" borderId="0" xfId="0" applyFill="1"/>
    <xf numFmtId="3" fontId="30" fillId="13" borderId="5" xfId="0" applyNumberFormat="1" applyFont="1" applyFill="1" applyBorder="1" applyAlignment="1">
      <alignment horizontal="center" vertical="center"/>
    </xf>
    <xf numFmtId="0" fontId="22" fillId="0" borderId="0" xfId="0" applyFont="1"/>
    <xf numFmtId="0" fontId="0" fillId="0" borderId="21" xfId="0" applyBorder="1"/>
    <xf numFmtId="0" fontId="0" fillId="0" borderId="22" xfId="0" applyBorder="1"/>
    <xf numFmtId="0" fontId="31" fillId="2" borderId="15" xfId="0" applyFont="1" applyFill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2" fillId="14" borderId="25" xfId="0" applyFont="1" applyFill="1" applyBorder="1" applyAlignment="1">
      <alignment horizontal="center" vertical="center" wrapText="1"/>
    </xf>
    <xf numFmtId="0" fontId="42" fillId="14" borderId="24" xfId="0" applyFont="1" applyFill="1" applyBorder="1" applyAlignment="1">
      <alignment horizontal="center" vertical="center" wrapText="1"/>
    </xf>
    <xf numFmtId="0" fontId="42" fillId="14" borderId="26" xfId="0" applyFont="1" applyFill="1" applyBorder="1" applyAlignment="1">
      <alignment horizontal="center" vertical="center" wrapText="1"/>
    </xf>
    <xf numFmtId="0" fontId="43" fillId="14" borderId="0" xfId="0" applyFont="1" applyFill="1"/>
    <xf numFmtId="0" fontId="44" fillId="0" borderId="0" xfId="0" applyFont="1" applyAlignment="1">
      <alignment vertical="center"/>
    </xf>
    <xf numFmtId="0" fontId="17" fillId="12" borderId="0" xfId="1" applyFont="1" applyFill="1" applyAlignment="1">
      <alignment horizontal="left" vertical="center" indent="5"/>
    </xf>
    <xf numFmtId="0" fontId="9" fillId="0" borderId="0" xfId="0" applyFont="1"/>
    <xf numFmtId="0" fontId="4" fillId="0" borderId="0" xfId="0" applyFont="1" applyBorder="1" applyAlignment="1">
      <alignment horizontal="center" vertical="center"/>
    </xf>
    <xf numFmtId="4" fontId="30" fillId="16" borderId="5" xfId="0" applyNumberFormat="1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left" vertical="center"/>
    </xf>
    <xf numFmtId="2" fontId="33" fillId="17" borderId="14" xfId="0" applyNumberFormat="1" applyFont="1" applyFill="1" applyBorder="1" applyAlignment="1">
      <alignment horizontal="center" vertical="center"/>
    </xf>
    <xf numFmtId="2" fontId="33" fillId="2" borderId="14" xfId="0" applyNumberFormat="1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3" fontId="30" fillId="16" borderId="5" xfId="0" applyNumberFormat="1" applyFont="1" applyFill="1" applyBorder="1" applyAlignment="1">
      <alignment horizontal="center" vertical="center"/>
    </xf>
    <xf numFmtId="0" fontId="49" fillId="10" borderId="0" xfId="1" applyFont="1" applyFill="1" applyAlignment="1">
      <alignment horizontal="left" vertical="center" indent="5"/>
    </xf>
    <xf numFmtId="0" fontId="52" fillId="11" borderId="28" xfId="4" applyFont="1" applyFill="1" applyBorder="1" applyAlignment="1">
      <alignment vertical="center"/>
    </xf>
    <xf numFmtId="0" fontId="52" fillId="11" borderId="28" xfId="4" applyFont="1" applyFill="1" applyBorder="1" applyAlignment="1">
      <alignment vertical="center" wrapText="1"/>
    </xf>
    <xf numFmtId="0" fontId="6" fillId="11" borderId="5" xfId="0" applyFont="1" applyFill="1" applyBorder="1" applyAlignment="1">
      <alignment vertical="center"/>
    </xf>
    <xf numFmtId="0" fontId="53" fillId="0" borderId="28" xfId="5" applyFont="1" applyBorder="1" applyAlignment="1">
      <alignment horizontal="center" vertical="center" wrapText="1"/>
    </xf>
    <xf numFmtId="0" fontId="53" fillId="0" borderId="28" xfId="5" applyFont="1" applyFill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3" fillId="0" borderId="31" xfId="5" applyFont="1" applyBorder="1" applyAlignment="1">
      <alignment horizontal="center" vertical="center" wrapText="1"/>
    </xf>
    <xf numFmtId="0" fontId="53" fillId="0" borderId="32" xfId="5" applyFont="1" applyFill="1" applyBorder="1" applyAlignment="1">
      <alignment horizontal="center" vertical="center" wrapText="1"/>
    </xf>
    <xf numFmtId="0" fontId="53" fillId="0" borderId="32" xfId="5" applyFont="1" applyBorder="1" applyAlignment="1">
      <alignment horizontal="center" vertical="center" wrapText="1"/>
    </xf>
    <xf numFmtId="0" fontId="53" fillId="18" borderId="32" xfId="5" applyFont="1" applyFill="1" applyBorder="1" applyAlignment="1">
      <alignment vertical="center" wrapText="1"/>
    </xf>
    <xf numFmtId="0" fontId="53" fillId="18" borderId="0" xfId="5" applyFont="1" applyFill="1" applyBorder="1" applyAlignment="1">
      <alignment horizontal="left" vertical="center" wrapText="1"/>
    </xf>
    <xf numFmtId="9" fontId="30" fillId="16" borderId="5" xfId="3" applyFont="1" applyFill="1" applyBorder="1" applyAlignment="1">
      <alignment horizontal="center" vertical="center"/>
    </xf>
    <xf numFmtId="43" fontId="5" fillId="19" borderId="5" xfId="2" applyFont="1" applyFill="1" applyBorder="1" applyAlignment="1">
      <alignment horizontal="left" wrapText="1"/>
    </xf>
    <xf numFmtId="43" fontId="5" fillId="19" borderId="5" xfId="2" applyFont="1" applyFill="1" applyBorder="1" applyAlignment="1">
      <alignment horizontal="center" vertical="center" wrapText="1"/>
    </xf>
    <xf numFmtId="43" fontId="5" fillId="19" borderId="13" xfId="2" applyFont="1" applyFill="1" applyBorder="1" applyAlignment="1">
      <alignment horizontal="center" vertical="center" wrapText="1"/>
    </xf>
    <xf numFmtId="43" fontId="5" fillId="19" borderId="9" xfId="2" applyFont="1" applyFill="1" applyBorder="1" applyAlignment="1">
      <alignment horizontal="center" vertical="center" wrapText="1"/>
    </xf>
    <xf numFmtId="43" fontId="21" fillId="19" borderId="9" xfId="2" applyFont="1" applyFill="1" applyBorder="1"/>
    <xf numFmtId="4" fontId="0" fillId="0" borderId="0" xfId="0" applyNumberFormat="1"/>
    <xf numFmtId="0" fontId="55" fillId="0" borderId="28" xfId="6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3" fontId="28" fillId="13" borderId="7" xfId="0" applyNumberFormat="1" applyFont="1" applyFill="1" applyBorder="1" applyAlignment="1">
      <alignment horizontal="center" vertical="center"/>
    </xf>
    <xf numFmtId="3" fontId="28" fillId="13" borderId="3" xfId="0" applyNumberFormat="1" applyFont="1" applyFill="1" applyBorder="1" applyAlignment="1">
      <alignment horizontal="center" vertical="center"/>
    </xf>
    <xf numFmtId="3" fontId="28" fillId="13" borderId="2" xfId="0" applyNumberFormat="1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left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53" fillId="0" borderId="29" xfId="5" applyFont="1" applyBorder="1" applyAlignment="1">
      <alignment horizontal="center" vertical="center" wrapText="1"/>
    </xf>
    <xf numFmtId="0" fontId="53" fillId="0" borderId="30" xfId="5" applyFont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4" fillId="2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2" fillId="11" borderId="0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center" wrapText="1" indent="1"/>
    </xf>
    <xf numFmtId="0" fontId="31" fillId="0" borderId="19" xfId="0" applyFont="1" applyBorder="1" applyAlignment="1">
      <alignment horizontal="center" vertical="center"/>
    </xf>
    <xf numFmtId="0" fontId="31" fillId="0" borderId="21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center" vertical="center"/>
    </xf>
  </cellXfs>
  <cellStyles count="7">
    <cellStyle name="Collegamento ipertestuale" xfId="1" builtinId="8"/>
    <cellStyle name="Collegamento ipertestuale_Le Funzioni" xfId="6"/>
    <cellStyle name="Migliaia" xfId="2" builtinId="3"/>
    <cellStyle name="Normale" xfId="0" builtinId="0"/>
    <cellStyle name="Normale_Le Funzioni" xfId="5"/>
    <cellStyle name="Normale_Sintesi" xfId="4"/>
    <cellStyle name="Percentuale" xfId="3" builtinId="5"/>
  </cellStyles>
  <dxfs count="0"/>
  <tableStyles count="0" defaultTableStyle="TableStyleMedium2" defaultPivotStyle="PivotStyleLight16"/>
  <colors>
    <mruColors>
      <color rgb="FFCCCCFF"/>
      <color rgb="FF9933FF"/>
      <color rgb="FFCCECFF"/>
      <color rgb="FF0D8CE3"/>
      <color rgb="FFED5613"/>
      <color rgb="FFFC8004"/>
      <color rgb="FFCC0000"/>
      <color rgb="FFDB8D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finanze.regione.emilia-romagna.it/finanza-del-territorio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490566</xdr:rowOff>
    </xdr:from>
    <xdr:to>
      <xdr:col>1</xdr:col>
      <xdr:colOff>3896451</xdr:colOff>
      <xdr:row>8</xdr:row>
      <xdr:rowOff>49341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F567FDEA-B913-451A-BEBA-2128D63D2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966816"/>
          <a:ext cx="3582126" cy="201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314326</xdr:colOff>
      <xdr:row>15</xdr:row>
      <xdr:rowOff>123825</xdr:rowOff>
    </xdr:from>
    <xdr:to>
      <xdr:col>8</xdr:col>
      <xdr:colOff>581026</xdr:colOff>
      <xdr:row>17</xdr:row>
      <xdr:rowOff>0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A9468C3-2815-4D4D-A7FA-D1E6723F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3457575"/>
          <a:ext cx="14859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227515</xdr:rowOff>
    </xdr:from>
    <xdr:to>
      <xdr:col>12</xdr:col>
      <xdr:colOff>403246</xdr:colOff>
      <xdr:row>7</xdr:row>
      <xdr:rowOff>375233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D78FDD40-7AA7-4297-9C31-762B0EB5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0850" y="227515"/>
          <a:ext cx="4565671" cy="284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nogalliera.it/lunione/Atti-e-regolamenti/convenzioni" TargetMode="External"/><Relationship Id="rId3" Type="http://schemas.openxmlformats.org/officeDocument/2006/relationships/hyperlink" Target="http://www.renogalliera.it/lunione/Atti-e-regolamenti/convenzioni" TargetMode="External"/><Relationship Id="rId7" Type="http://schemas.openxmlformats.org/officeDocument/2006/relationships/hyperlink" Target="http://www.renogalliera.it/lunione/Atti-e-regolamenti/convenzioni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http://www.renogalliera.it/lunione/Atti-e-regolamenti/convenzioni" TargetMode="External"/><Relationship Id="rId1" Type="http://schemas.openxmlformats.org/officeDocument/2006/relationships/hyperlink" Target="http://www.renogalliera.it/lunione/Atti-e-regolamenti/convenzioni" TargetMode="External"/><Relationship Id="rId6" Type="http://schemas.openxmlformats.org/officeDocument/2006/relationships/hyperlink" Target="http://www.renogalliera.it/lunione/Atti-e-regolamenti/convenzioni" TargetMode="External"/><Relationship Id="rId11" Type="http://schemas.openxmlformats.org/officeDocument/2006/relationships/hyperlink" Target="http://www.renogalliera.it/lunione/Atti-e-regolamenti/convenzioni" TargetMode="External"/><Relationship Id="rId5" Type="http://schemas.openxmlformats.org/officeDocument/2006/relationships/hyperlink" Target="http://www.renogalliera.it/lunione/Atti-e-regolamenti/convenzioni" TargetMode="External"/><Relationship Id="rId10" Type="http://schemas.openxmlformats.org/officeDocument/2006/relationships/hyperlink" Target="http://www.renogalliera.it/lunione/Atti-e-regolamenti/convenzioni" TargetMode="External"/><Relationship Id="rId4" Type="http://schemas.openxmlformats.org/officeDocument/2006/relationships/hyperlink" Target="http://www.renogalliera.it/lunione/Atti-e-regolamenti/convenzioni" TargetMode="External"/><Relationship Id="rId9" Type="http://schemas.openxmlformats.org/officeDocument/2006/relationships/hyperlink" Target="http://www.renogalliera.it/lunione/Atti-e-regolamenti/convenzioni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C10"/>
  <sheetViews>
    <sheetView showGridLines="0" tabSelected="1" workbookViewId="0">
      <selection activeCell="C3" sqref="C3"/>
    </sheetView>
  </sheetViews>
  <sheetFormatPr defaultRowHeight="15" x14ac:dyDescent="0.25"/>
  <cols>
    <col min="1" max="1" width="22.5703125" customWidth="1"/>
    <col min="2" max="2" width="58.85546875" customWidth="1"/>
    <col min="3" max="3" width="64" customWidth="1"/>
  </cols>
  <sheetData>
    <row r="1" spans="2:3" ht="37.5" customHeight="1" x14ac:dyDescent="0.25">
      <c r="B1" s="102" t="s">
        <v>36</v>
      </c>
      <c r="C1" s="102"/>
    </row>
    <row r="2" spans="2:3" ht="46.5" customHeight="1" x14ac:dyDescent="0.25">
      <c r="B2" s="70"/>
      <c r="C2" s="77" t="s">
        <v>127</v>
      </c>
    </row>
    <row r="3" spans="2:3" ht="24" customHeight="1" x14ac:dyDescent="0.25">
      <c r="B3" s="101"/>
      <c r="C3" s="68" t="s">
        <v>5</v>
      </c>
    </row>
    <row r="4" spans="2:3" ht="23.25" customHeight="1" x14ac:dyDescent="0.25">
      <c r="B4" s="101"/>
      <c r="C4" s="19" t="s">
        <v>1</v>
      </c>
    </row>
    <row r="5" spans="2:3" ht="24" customHeight="1" x14ac:dyDescent="0.25">
      <c r="B5" s="101"/>
      <c r="C5" s="20" t="s">
        <v>2</v>
      </c>
    </row>
    <row r="6" spans="2:3" ht="25.5" customHeight="1" x14ac:dyDescent="0.25">
      <c r="B6" s="101"/>
      <c r="C6" s="21" t="s">
        <v>3</v>
      </c>
    </row>
    <row r="7" spans="2:3" ht="27.75" customHeight="1" x14ac:dyDescent="0.25">
      <c r="B7" s="101"/>
      <c r="C7" s="28" t="s">
        <v>4</v>
      </c>
    </row>
    <row r="8" spans="2:3" ht="22.5" customHeight="1" x14ac:dyDescent="0.25">
      <c r="B8" s="101"/>
      <c r="C8" s="81" t="s">
        <v>116</v>
      </c>
    </row>
    <row r="9" spans="2:3" ht="15" customHeight="1" x14ac:dyDescent="0.25">
      <c r="B9" s="70"/>
      <c r="C9" s="39" t="s">
        <v>35</v>
      </c>
    </row>
    <row r="10" spans="2:3" ht="21" x14ac:dyDescent="0.25">
      <c r="B10" s="70"/>
      <c r="C10" s="40">
        <v>2080136040</v>
      </c>
    </row>
  </sheetData>
  <mergeCells count="2">
    <mergeCell ref="B3:B8"/>
    <mergeCell ref="B1:C1"/>
  </mergeCells>
  <hyperlinks>
    <hyperlink ref="C3" location="Sintesi!A1" display="Dati di Sintesi"/>
    <hyperlink ref="C4" location="Spese!A1" display="Le Spese dell’Unione"/>
    <hyperlink ref="C5" location="'Risorse gestioni associate'!B3" display="Le Risorse per le gestioni associate"/>
    <hyperlink ref="C6" location="'Le Funzioni'!A1" display="Le funzioni associate in cifre"/>
    <hyperlink ref="C7" location="'Andamento '!A1" display="L’andamento delle funzioni associate"/>
    <hyperlink ref="C8" location="Completezza!A1" display="Completezza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9" tint="-0.249977111117893"/>
  </sheetPr>
  <dimension ref="B2:F26"/>
  <sheetViews>
    <sheetView showGridLines="0" workbookViewId="0">
      <selection activeCell="J18" sqref="J18"/>
    </sheetView>
  </sheetViews>
  <sheetFormatPr defaultRowHeight="15" x14ac:dyDescent="0.25"/>
  <cols>
    <col min="3" max="3" width="32.28515625" customWidth="1"/>
    <col min="6" max="6" width="33.7109375" customWidth="1"/>
  </cols>
  <sheetData>
    <row r="2" spans="2:6" x14ac:dyDescent="0.25">
      <c r="B2" s="29" t="s">
        <v>34</v>
      </c>
    </row>
    <row r="3" spans="2:6" ht="20.25" x14ac:dyDescent="0.3">
      <c r="C3" s="51" t="s">
        <v>0</v>
      </c>
      <c r="D3" s="6"/>
      <c r="E3" s="56"/>
      <c r="F3" s="56"/>
    </row>
    <row r="4" spans="2:6" ht="24" customHeight="1" x14ac:dyDescent="0.25">
      <c r="C4" s="52" t="s">
        <v>6</v>
      </c>
      <c r="D4" s="103">
        <v>74220</v>
      </c>
      <c r="E4" s="104"/>
      <c r="F4" s="105"/>
    </row>
    <row r="5" spans="2:6" ht="27" customHeight="1" x14ac:dyDescent="0.25">
      <c r="C5" s="53" t="s">
        <v>7</v>
      </c>
      <c r="D5" s="103">
        <v>295.56299999999999</v>
      </c>
      <c r="E5" s="104"/>
      <c r="F5" s="105"/>
    </row>
    <row r="6" spans="2:6" ht="30" x14ac:dyDescent="0.25">
      <c r="C6" s="54" t="s">
        <v>8</v>
      </c>
      <c r="D6" s="2" t="s">
        <v>9</v>
      </c>
      <c r="E6" s="2">
        <v>1</v>
      </c>
      <c r="F6" s="82" t="s">
        <v>131</v>
      </c>
    </row>
    <row r="7" spans="2:6" ht="16.5" x14ac:dyDescent="0.25">
      <c r="C7" s="54"/>
      <c r="D7" s="1"/>
      <c r="E7" s="2">
        <v>2</v>
      </c>
      <c r="F7" s="82" t="s">
        <v>132</v>
      </c>
    </row>
    <row r="8" spans="2:6" ht="16.5" x14ac:dyDescent="0.25">
      <c r="C8" s="54"/>
      <c r="D8" s="1"/>
      <c r="E8" s="2">
        <v>3</v>
      </c>
      <c r="F8" s="82" t="s">
        <v>133</v>
      </c>
    </row>
    <row r="9" spans="2:6" ht="33" x14ac:dyDescent="0.25">
      <c r="C9" s="54"/>
      <c r="D9" s="1"/>
      <c r="E9" s="2">
        <v>4</v>
      </c>
      <c r="F9" s="83" t="s">
        <v>148</v>
      </c>
    </row>
    <row r="10" spans="2:6" ht="16.5" x14ac:dyDescent="0.25">
      <c r="C10" s="54"/>
      <c r="D10" s="1"/>
      <c r="E10" s="2">
        <v>5</v>
      </c>
      <c r="F10" s="82" t="s">
        <v>134</v>
      </c>
    </row>
    <row r="11" spans="2:6" ht="33" x14ac:dyDescent="0.25">
      <c r="C11" s="54"/>
      <c r="D11" s="1"/>
      <c r="E11" s="2">
        <v>6</v>
      </c>
      <c r="F11" s="83" t="s">
        <v>135</v>
      </c>
    </row>
    <row r="12" spans="2:6" ht="16.5" x14ac:dyDescent="0.25">
      <c r="C12" s="54"/>
      <c r="D12" s="1"/>
      <c r="E12" s="2">
        <v>7</v>
      </c>
      <c r="F12" s="82" t="s">
        <v>136</v>
      </c>
    </row>
    <row r="13" spans="2:6" ht="16.5" x14ac:dyDescent="0.25">
      <c r="C13" s="54"/>
      <c r="D13" s="1"/>
      <c r="E13" s="2">
        <v>8</v>
      </c>
      <c r="F13" s="83" t="s">
        <v>22</v>
      </c>
    </row>
    <row r="14" spans="2:6" ht="16.5" x14ac:dyDescent="0.25">
      <c r="C14" s="54"/>
      <c r="D14" s="1"/>
      <c r="E14" s="2">
        <v>9</v>
      </c>
      <c r="F14" s="82" t="s">
        <v>137</v>
      </c>
    </row>
    <row r="15" spans="2:6" ht="16.5" x14ac:dyDescent="0.25">
      <c r="C15" s="54"/>
      <c r="D15" s="1"/>
      <c r="E15" s="2">
        <v>10</v>
      </c>
      <c r="F15" s="83" t="s">
        <v>149</v>
      </c>
    </row>
    <row r="16" spans="2:6" ht="16.5" x14ac:dyDescent="0.25">
      <c r="C16" s="54"/>
      <c r="D16" s="1"/>
      <c r="E16" s="2">
        <v>11</v>
      </c>
      <c r="F16" s="83" t="s">
        <v>147</v>
      </c>
    </row>
    <row r="17" spans="3:6" ht="16.5" x14ac:dyDescent="0.25">
      <c r="C17" s="54"/>
      <c r="D17" s="1"/>
      <c r="E17" s="2">
        <v>12</v>
      </c>
      <c r="F17" s="82" t="s">
        <v>138</v>
      </c>
    </row>
    <row r="18" spans="3:6" ht="16.5" x14ac:dyDescent="0.25">
      <c r="C18" s="54"/>
      <c r="D18" s="1"/>
      <c r="E18" s="2">
        <v>13</v>
      </c>
      <c r="F18" s="82" t="s">
        <v>139</v>
      </c>
    </row>
    <row r="19" spans="3:6" ht="66" x14ac:dyDescent="0.25">
      <c r="C19" s="54"/>
      <c r="D19" s="1"/>
      <c r="E19" s="2">
        <v>14</v>
      </c>
      <c r="F19" s="83" t="s">
        <v>140</v>
      </c>
    </row>
    <row r="20" spans="3:6" ht="66" x14ac:dyDescent="0.25">
      <c r="C20" s="54"/>
      <c r="D20" s="1"/>
      <c r="E20" s="2">
        <v>15</v>
      </c>
      <c r="F20" s="83" t="s">
        <v>141</v>
      </c>
    </row>
    <row r="21" spans="3:6" ht="37.5" customHeight="1" x14ac:dyDescent="0.25">
      <c r="C21" s="54"/>
      <c r="D21" s="1"/>
      <c r="E21" s="2">
        <v>16</v>
      </c>
      <c r="F21" s="84" t="s">
        <v>23</v>
      </c>
    </row>
    <row r="22" spans="3:6" ht="44.25" customHeight="1" x14ac:dyDescent="0.25">
      <c r="C22" s="54" t="s">
        <v>10</v>
      </c>
      <c r="D22" s="57" t="s">
        <v>123</v>
      </c>
      <c r="E22" s="41"/>
      <c r="F22" s="57" t="s">
        <v>122</v>
      </c>
    </row>
    <row r="23" spans="3:6" ht="49.5" customHeight="1" x14ac:dyDescent="0.25">
      <c r="C23" s="55" t="s">
        <v>12</v>
      </c>
      <c r="D23" s="57" t="s">
        <v>120</v>
      </c>
      <c r="E23" s="2" t="s">
        <v>11</v>
      </c>
      <c r="F23" s="57" t="s">
        <v>124</v>
      </c>
    </row>
    <row r="26" spans="3:6" x14ac:dyDescent="0.25">
      <c r="C26" s="4" t="s">
        <v>13</v>
      </c>
    </row>
  </sheetData>
  <mergeCells count="2">
    <mergeCell ref="D4:F4"/>
    <mergeCell ref="D5:F5"/>
  </mergeCells>
  <hyperlinks>
    <hyperlink ref="C26" location="_ftnref1" display="_ftnref1"/>
    <hyperlink ref="B2" location="Indice!A1" display="←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0070C0"/>
  </sheetPr>
  <dimension ref="A1:D19"/>
  <sheetViews>
    <sheetView showGridLines="0" workbookViewId="0">
      <selection activeCell="M22" sqref="M22"/>
    </sheetView>
  </sheetViews>
  <sheetFormatPr defaultRowHeight="15" x14ac:dyDescent="0.25"/>
  <cols>
    <col min="2" max="2" width="11.7109375" customWidth="1"/>
    <col min="3" max="3" width="40.28515625" customWidth="1"/>
    <col min="4" max="4" width="54.140625" customWidth="1"/>
  </cols>
  <sheetData>
    <row r="1" spans="1:4" ht="25.5" customHeight="1" x14ac:dyDescent="0.25">
      <c r="A1" s="29" t="s">
        <v>34</v>
      </c>
    </row>
    <row r="2" spans="1:4" ht="28.5" customHeight="1" x14ac:dyDescent="0.25">
      <c r="B2" s="106" t="s">
        <v>1</v>
      </c>
      <c r="C2" s="107"/>
      <c r="D2" s="107"/>
    </row>
    <row r="3" spans="1:4" ht="32.25" customHeight="1" x14ac:dyDescent="0.25">
      <c r="B3" s="36">
        <v>1</v>
      </c>
      <c r="C3" s="37" t="s">
        <v>81</v>
      </c>
      <c r="D3" s="71">
        <f>182+25.02</f>
        <v>207.02</v>
      </c>
    </row>
    <row r="4" spans="1:4" ht="28.5" customHeight="1" x14ac:dyDescent="0.25">
      <c r="B4" s="48" t="s">
        <v>72</v>
      </c>
      <c r="C4" s="47" t="s">
        <v>100</v>
      </c>
      <c r="D4" s="71">
        <v>2</v>
      </c>
    </row>
    <row r="5" spans="1:4" ht="30" customHeight="1" x14ac:dyDescent="0.25">
      <c r="B5" s="48" t="s">
        <v>73</v>
      </c>
      <c r="C5" s="47" t="s">
        <v>101</v>
      </c>
      <c r="D5" s="71">
        <v>2</v>
      </c>
    </row>
    <row r="6" spans="1:4" ht="32.25" customHeight="1" x14ac:dyDescent="0.25">
      <c r="B6" s="36">
        <v>2</v>
      </c>
      <c r="C6" s="37" t="s">
        <v>74</v>
      </c>
      <c r="D6" s="93">
        <f>207.02/279.74</f>
        <v>0.74004432687495536</v>
      </c>
    </row>
    <row r="7" spans="1:4" ht="24.75" customHeight="1" x14ac:dyDescent="0.25">
      <c r="B7" s="36">
        <v>3</v>
      </c>
      <c r="C7" s="37" t="s">
        <v>75</v>
      </c>
      <c r="D7" s="71">
        <v>23948716.629999999</v>
      </c>
    </row>
    <row r="8" spans="1:4" ht="33" x14ac:dyDescent="0.25">
      <c r="B8" s="36">
        <v>4</v>
      </c>
      <c r="C8" s="37" t="s">
        <v>76</v>
      </c>
      <c r="D8" s="80">
        <v>1056792</v>
      </c>
    </row>
    <row r="9" spans="1:4" ht="18" x14ac:dyDescent="0.25">
      <c r="B9" s="36">
        <v>5</v>
      </c>
      <c r="C9" s="37" t="s">
        <v>78</v>
      </c>
      <c r="D9" s="71">
        <v>323</v>
      </c>
    </row>
    <row r="10" spans="1:4" ht="33" x14ac:dyDescent="0.25">
      <c r="B10" s="36">
        <v>6</v>
      </c>
      <c r="C10" s="37" t="s">
        <v>79</v>
      </c>
      <c r="D10" s="71">
        <v>14</v>
      </c>
    </row>
    <row r="11" spans="1:4" ht="15.75" x14ac:dyDescent="0.25">
      <c r="B11" s="31" t="s">
        <v>82</v>
      </c>
    </row>
    <row r="12" spans="1:4" ht="15.75" x14ac:dyDescent="0.25">
      <c r="B12" s="31" t="s">
        <v>93</v>
      </c>
    </row>
    <row r="13" spans="1:4" ht="15.75" x14ac:dyDescent="0.25">
      <c r="B13" s="31" t="s">
        <v>94</v>
      </c>
    </row>
    <row r="14" spans="1:4" ht="15.75" x14ac:dyDescent="0.25">
      <c r="B14" s="31" t="s">
        <v>80</v>
      </c>
    </row>
    <row r="15" spans="1:4" x14ac:dyDescent="0.25">
      <c r="B15" s="3" t="s">
        <v>77</v>
      </c>
    </row>
    <row r="16" spans="1:4" ht="17.25" x14ac:dyDescent="0.25">
      <c r="B16" s="5" t="s">
        <v>95</v>
      </c>
    </row>
    <row r="17" spans="2:2" x14ac:dyDescent="0.25">
      <c r="B17" s="3" t="s">
        <v>96</v>
      </c>
    </row>
    <row r="18" spans="2:2" x14ac:dyDescent="0.25">
      <c r="B18" s="3" t="s">
        <v>97</v>
      </c>
    </row>
    <row r="19" spans="2:2" ht="15.75" x14ac:dyDescent="0.25">
      <c r="B19" s="67" t="s">
        <v>115</v>
      </c>
    </row>
  </sheetData>
  <mergeCells count="1">
    <mergeCell ref="B2:D2"/>
  </mergeCells>
  <hyperlinks>
    <hyperlink ref="A1" location="Indice!A1" display="←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theme="4" tint="-0.249977111117893"/>
  </sheetPr>
  <dimension ref="A1:F13"/>
  <sheetViews>
    <sheetView showGridLines="0" zoomScale="145" zoomScaleNormal="145" workbookViewId="0">
      <selection activeCell="B10" sqref="B10"/>
    </sheetView>
  </sheetViews>
  <sheetFormatPr defaultRowHeight="15" x14ac:dyDescent="0.25"/>
  <cols>
    <col min="2" max="2" width="8.140625" customWidth="1"/>
    <col min="3" max="3" width="44.28515625" customWidth="1"/>
    <col min="4" max="4" width="18.7109375" customWidth="1"/>
    <col min="5" max="6" width="19" bestFit="1" customWidth="1"/>
  </cols>
  <sheetData>
    <row r="1" spans="1:6" ht="23.25" customHeight="1" x14ac:dyDescent="0.25">
      <c r="A1" s="29" t="s">
        <v>34</v>
      </c>
    </row>
    <row r="3" spans="1:6" ht="20.25" x14ac:dyDescent="0.25">
      <c r="B3" s="108" t="s">
        <v>2</v>
      </c>
      <c r="C3" s="109"/>
      <c r="D3" s="22"/>
      <c r="E3" s="22"/>
      <c r="F3" s="22"/>
    </row>
    <row r="4" spans="1:6" ht="18.75" x14ac:dyDescent="0.25">
      <c r="B4" s="23"/>
      <c r="C4" s="24"/>
      <c r="D4" s="7" t="s">
        <v>102</v>
      </c>
      <c r="E4" s="7" t="s">
        <v>103</v>
      </c>
      <c r="F4" s="7" t="s">
        <v>83</v>
      </c>
    </row>
    <row r="5" spans="1:6" ht="35.25" customHeight="1" x14ac:dyDescent="0.25">
      <c r="B5" s="25">
        <v>7</v>
      </c>
      <c r="C5" s="26" t="s">
        <v>14</v>
      </c>
      <c r="D5" s="71">
        <v>15221770.51</v>
      </c>
      <c r="E5" s="71">
        <f>15572244.88+83609.52</f>
        <v>15655854.4</v>
      </c>
      <c r="F5" s="71">
        <f>18208353.96+83609.52</f>
        <v>18291963.48</v>
      </c>
    </row>
    <row r="6" spans="1:6" ht="63" customHeight="1" x14ac:dyDescent="0.25">
      <c r="B6" s="25">
        <v>8</v>
      </c>
      <c r="C6" s="26" t="s">
        <v>15</v>
      </c>
      <c r="D6" s="71">
        <v>456182.65</v>
      </c>
      <c r="E6" s="71">
        <v>370081.96820677904</v>
      </c>
      <c r="F6" s="71">
        <v>563386.44739816303</v>
      </c>
    </row>
    <row r="7" spans="1:6" ht="51" customHeight="1" x14ac:dyDescent="0.25">
      <c r="B7" s="25">
        <v>9</v>
      </c>
      <c r="C7" s="26" t="s">
        <v>16</v>
      </c>
      <c r="D7" s="71">
        <v>3380867.42</v>
      </c>
      <c r="E7" s="71">
        <f>27157980.88-E5-E6-E8</f>
        <v>3279047.9817932202</v>
      </c>
      <c r="F7" s="71">
        <f>22227674.18-F5-F6</f>
        <v>3372324.2526018363</v>
      </c>
    </row>
    <row r="8" spans="1:6" ht="57.75" customHeight="1" x14ac:dyDescent="0.25">
      <c r="B8" s="25">
        <v>10</v>
      </c>
      <c r="C8" s="26" t="s">
        <v>98</v>
      </c>
      <c r="D8" s="71">
        <v>7928110.1500000004</v>
      </c>
      <c r="E8" s="71">
        <v>7852996.5300000003</v>
      </c>
      <c r="F8" s="71">
        <v>7117413.9500000002</v>
      </c>
    </row>
    <row r="9" spans="1:6" ht="17.25" x14ac:dyDescent="0.25">
      <c r="B9" s="30" t="s">
        <v>154</v>
      </c>
    </row>
    <row r="10" spans="1:6" ht="17.25" x14ac:dyDescent="0.25">
      <c r="B10" s="69" t="s">
        <v>99</v>
      </c>
    </row>
    <row r="11" spans="1:6" ht="17.25" x14ac:dyDescent="0.25">
      <c r="B11" s="69" t="s">
        <v>104</v>
      </c>
    </row>
    <row r="12" spans="1:6" ht="15.75" x14ac:dyDescent="0.25">
      <c r="B12" s="67" t="s">
        <v>115</v>
      </c>
    </row>
    <row r="13" spans="1:6" x14ac:dyDescent="0.25">
      <c r="D13" s="99"/>
      <c r="E13" s="99"/>
      <c r="F13" s="99"/>
    </row>
  </sheetData>
  <mergeCells count="1">
    <mergeCell ref="B3:C3"/>
  </mergeCells>
  <hyperlinks>
    <hyperlink ref="A1" location="Indice!A1" display="←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ED5613"/>
  </sheetPr>
  <dimension ref="A1:K18"/>
  <sheetViews>
    <sheetView showGridLines="0" topLeftCell="A5" zoomScale="115" zoomScaleNormal="115" workbookViewId="0">
      <selection activeCell="Q18" sqref="Q18"/>
    </sheetView>
  </sheetViews>
  <sheetFormatPr defaultRowHeight="15" x14ac:dyDescent="0.25"/>
  <cols>
    <col min="2" max="2" width="34.42578125" customWidth="1"/>
    <col min="3" max="3" width="10.42578125" customWidth="1"/>
    <col min="4" max="4" width="12" customWidth="1"/>
    <col min="5" max="5" width="12.28515625" customWidth="1"/>
    <col min="6" max="6" width="14.140625" customWidth="1"/>
    <col min="7" max="7" width="14.28515625" customWidth="1"/>
    <col min="8" max="8" width="17.140625" bestFit="1" customWidth="1"/>
    <col min="9" max="9" width="36.7109375" customWidth="1"/>
    <col min="10" max="10" width="3.140625" customWidth="1"/>
  </cols>
  <sheetData>
    <row r="1" spans="1:11" ht="21" customHeight="1" x14ac:dyDescent="0.25">
      <c r="A1" s="29" t="s">
        <v>34</v>
      </c>
    </row>
    <row r="2" spans="1:11" ht="21" x14ac:dyDescent="0.25">
      <c r="B2" s="35" t="s">
        <v>3</v>
      </c>
      <c r="C2" s="18"/>
      <c r="D2" s="18"/>
      <c r="E2" s="72">
        <v>2018</v>
      </c>
      <c r="F2" s="18"/>
      <c r="G2" s="18"/>
      <c r="H2" s="18"/>
      <c r="I2" s="18"/>
      <c r="K2" s="38" t="s">
        <v>31</v>
      </c>
    </row>
    <row r="3" spans="1:11" ht="85.5" x14ac:dyDescent="0.25">
      <c r="B3" s="17"/>
      <c r="C3" s="49" t="s">
        <v>84</v>
      </c>
      <c r="D3" s="49" t="s">
        <v>17</v>
      </c>
      <c r="E3" s="49" t="s">
        <v>85</v>
      </c>
      <c r="F3" s="49" t="s">
        <v>152</v>
      </c>
      <c r="G3" s="49" t="s">
        <v>86</v>
      </c>
      <c r="H3" s="49" t="s">
        <v>87</v>
      </c>
      <c r="I3" s="12" t="s">
        <v>88</v>
      </c>
      <c r="K3" s="30" t="s">
        <v>24</v>
      </c>
    </row>
    <row r="4" spans="1:11" ht="30" x14ac:dyDescent="0.25">
      <c r="B4" s="32" t="s">
        <v>105</v>
      </c>
      <c r="C4" s="85" t="s">
        <v>142</v>
      </c>
      <c r="D4" s="85">
        <v>8</v>
      </c>
      <c r="E4" s="86" t="s">
        <v>145</v>
      </c>
      <c r="F4" s="85">
        <v>5.96</v>
      </c>
      <c r="G4" s="8"/>
      <c r="H4" s="94">
        <v>740185.93</v>
      </c>
      <c r="I4" s="100" t="s">
        <v>156</v>
      </c>
      <c r="K4" s="30" t="s">
        <v>25</v>
      </c>
    </row>
    <row r="5" spans="1:11" ht="30" x14ac:dyDescent="0.25">
      <c r="B5" s="32" t="s">
        <v>18</v>
      </c>
      <c r="C5" s="85" t="s">
        <v>142</v>
      </c>
      <c r="D5" s="85">
        <v>8</v>
      </c>
      <c r="E5" s="86" t="s">
        <v>145</v>
      </c>
      <c r="F5" s="85">
        <v>7.14</v>
      </c>
      <c r="G5" s="9"/>
      <c r="H5" s="95">
        <v>413661.4</v>
      </c>
      <c r="I5" s="100" t="s">
        <v>156</v>
      </c>
      <c r="K5" s="11" t="s">
        <v>26</v>
      </c>
    </row>
    <row r="6" spans="1:11" ht="16.5" x14ac:dyDescent="0.25">
      <c r="B6" s="32" t="s">
        <v>19</v>
      </c>
      <c r="C6" s="85" t="s">
        <v>143</v>
      </c>
      <c r="D6" s="9"/>
      <c r="E6" s="9"/>
      <c r="F6" s="9"/>
      <c r="G6" s="9"/>
      <c r="H6" s="95">
        <v>0</v>
      </c>
      <c r="I6" s="9"/>
      <c r="K6" s="11" t="s">
        <v>27</v>
      </c>
    </row>
    <row r="7" spans="1:11" ht="30" x14ac:dyDescent="0.25">
      <c r="B7" s="32" t="s">
        <v>20</v>
      </c>
      <c r="C7" s="85" t="s">
        <v>142</v>
      </c>
      <c r="D7" s="85">
        <v>8</v>
      </c>
      <c r="E7" s="86" t="s">
        <v>145</v>
      </c>
      <c r="F7" s="110">
        <v>55.5</v>
      </c>
      <c r="G7" s="9"/>
      <c r="H7" s="95">
        <v>2548154.2000000002</v>
      </c>
      <c r="I7" s="100" t="s">
        <v>156</v>
      </c>
      <c r="K7" s="11" t="s">
        <v>28</v>
      </c>
    </row>
    <row r="8" spans="1:11" ht="30" x14ac:dyDescent="0.25">
      <c r="B8" s="32" t="s">
        <v>21</v>
      </c>
      <c r="C8" s="85" t="s">
        <v>142</v>
      </c>
      <c r="D8" s="85">
        <v>8</v>
      </c>
      <c r="E8" s="86" t="s">
        <v>145</v>
      </c>
      <c r="F8" s="111"/>
      <c r="G8" s="9"/>
      <c r="H8" s="95">
        <v>14314</v>
      </c>
      <c r="I8" s="100" t="s">
        <v>156</v>
      </c>
      <c r="K8" s="11" t="s">
        <v>29</v>
      </c>
    </row>
    <row r="9" spans="1:11" ht="30" x14ac:dyDescent="0.3">
      <c r="B9" s="32" t="s">
        <v>22</v>
      </c>
      <c r="C9" s="85" t="s">
        <v>142</v>
      </c>
      <c r="D9" s="86">
        <v>8</v>
      </c>
      <c r="E9" s="86" t="s">
        <v>145</v>
      </c>
      <c r="F9" s="85">
        <f>35.5</f>
        <v>35.5</v>
      </c>
      <c r="G9" s="9"/>
      <c r="H9" s="95">
        <f>9540072.67-4617530.05</f>
        <v>4922542.62</v>
      </c>
      <c r="I9" s="100" t="s">
        <v>156</v>
      </c>
      <c r="K9" s="50" t="s">
        <v>155</v>
      </c>
    </row>
    <row r="10" spans="1:11" ht="30" x14ac:dyDescent="0.25">
      <c r="B10" s="32" t="s">
        <v>106</v>
      </c>
      <c r="C10" s="85" t="s">
        <v>142</v>
      </c>
      <c r="D10" s="85">
        <v>8</v>
      </c>
      <c r="E10" s="86" t="s">
        <v>144</v>
      </c>
      <c r="F10" s="85">
        <v>1.6</v>
      </c>
      <c r="G10" s="9"/>
      <c r="H10" s="95">
        <v>103040.95</v>
      </c>
      <c r="I10" s="100" t="s">
        <v>156</v>
      </c>
      <c r="K10" s="30" t="s">
        <v>89</v>
      </c>
    </row>
    <row r="11" spans="1:11" ht="54" x14ac:dyDescent="0.25">
      <c r="B11" s="32" t="s">
        <v>107</v>
      </c>
      <c r="C11" s="87" t="s">
        <v>150</v>
      </c>
      <c r="D11" s="85">
        <v>8</v>
      </c>
      <c r="E11" s="86" t="s">
        <v>145</v>
      </c>
      <c r="F11" s="85">
        <v>6</v>
      </c>
      <c r="G11" s="9"/>
      <c r="H11" s="95">
        <v>255647.25</v>
      </c>
      <c r="I11" s="100" t="s">
        <v>156</v>
      </c>
      <c r="K11" s="30" t="s">
        <v>30</v>
      </c>
    </row>
    <row r="12" spans="1:11" ht="16.5" x14ac:dyDescent="0.25">
      <c r="B12" s="32" t="s">
        <v>108</v>
      </c>
      <c r="C12" s="85" t="s">
        <v>143</v>
      </c>
      <c r="D12" s="10"/>
      <c r="E12" s="10"/>
      <c r="F12" s="85"/>
      <c r="G12" s="10"/>
      <c r="H12" s="96">
        <v>0</v>
      </c>
      <c r="I12" s="10"/>
      <c r="K12" s="73" t="s">
        <v>112</v>
      </c>
    </row>
    <row r="13" spans="1:11" ht="35.25" customHeight="1" x14ac:dyDescent="0.25">
      <c r="B13" s="33" t="s">
        <v>109</v>
      </c>
      <c r="C13" s="88" t="s">
        <v>142</v>
      </c>
      <c r="D13" s="89">
        <v>6</v>
      </c>
      <c r="E13" s="89" t="s">
        <v>145</v>
      </c>
      <c r="F13" s="85">
        <v>79.27</v>
      </c>
      <c r="G13" s="27"/>
      <c r="H13" s="97">
        <f>8686089.74+4617530.05</f>
        <v>13303619.789999999</v>
      </c>
      <c r="I13" s="100" t="s">
        <v>156</v>
      </c>
    </row>
    <row r="14" spans="1:11" ht="21" customHeight="1" x14ac:dyDescent="0.25">
      <c r="B14" s="34" t="s">
        <v>110</v>
      </c>
      <c r="C14" s="88" t="s">
        <v>142</v>
      </c>
      <c r="D14" s="90">
        <v>8</v>
      </c>
      <c r="E14" s="89" t="s">
        <v>144</v>
      </c>
      <c r="F14" s="85">
        <v>3.4</v>
      </c>
      <c r="G14" s="27"/>
      <c r="H14" s="97">
        <v>126650.4</v>
      </c>
      <c r="I14" s="100" t="s">
        <v>156</v>
      </c>
    </row>
    <row r="15" spans="1:11" ht="16.5" x14ac:dyDescent="0.25">
      <c r="B15" s="34" t="s">
        <v>111</v>
      </c>
      <c r="C15" s="88" t="s">
        <v>143</v>
      </c>
      <c r="D15" s="27"/>
      <c r="E15" s="27"/>
      <c r="F15" s="85"/>
      <c r="G15" s="27"/>
      <c r="H15" s="97">
        <v>0</v>
      </c>
      <c r="I15" s="27"/>
    </row>
    <row r="16" spans="1:11" ht="30" x14ac:dyDescent="0.25">
      <c r="B16" s="34" t="s">
        <v>23</v>
      </c>
      <c r="C16" s="88" t="s">
        <v>142</v>
      </c>
      <c r="D16" s="90">
        <v>8</v>
      </c>
      <c r="E16" s="89" t="s">
        <v>144</v>
      </c>
      <c r="F16" s="85">
        <v>0.7</v>
      </c>
      <c r="G16" s="27"/>
      <c r="H16" s="98">
        <v>0</v>
      </c>
      <c r="I16" s="100" t="s">
        <v>156</v>
      </c>
    </row>
    <row r="17" spans="2:9" ht="90" x14ac:dyDescent="0.25">
      <c r="B17" s="91" t="s">
        <v>151</v>
      </c>
      <c r="C17" s="88" t="s">
        <v>142</v>
      </c>
      <c r="D17" s="90">
        <v>8</v>
      </c>
      <c r="E17" s="89" t="s">
        <v>145</v>
      </c>
      <c r="F17" s="85">
        <f>18.05+3.58</f>
        <v>21.630000000000003</v>
      </c>
      <c r="G17" s="27"/>
      <c r="H17" s="97">
        <f>2126492.37+11961.1+23491.1+1537803.72</f>
        <v>3699748.29</v>
      </c>
      <c r="I17" s="100" t="s">
        <v>156</v>
      </c>
    </row>
    <row r="18" spans="2:9" ht="75" x14ac:dyDescent="0.25">
      <c r="B18" s="92" t="s">
        <v>146</v>
      </c>
      <c r="C18" s="27"/>
      <c r="D18" s="27"/>
      <c r="E18" s="27"/>
      <c r="F18" s="85">
        <f>2.6+3.6+1</f>
        <v>7.2</v>
      </c>
      <c r="G18" s="27"/>
      <c r="H18" s="97">
        <f>27394269.23-SUM(H4:H17)</f>
        <v>1266704.4000000022</v>
      </c>
      <c r="I18" s="27"/>
    </row>
  </sheetData>
  <mergeCells count="1">
    <mergeCell ref="F7:F8"/>
  </mergeCells>
  <hyperlinks>
    <hyperlink ref="A1" location="Indice!A1" display="←"/>
    <hyperlink ref="I4" r:id="rId1"/>
    <hyperlink ref="I5" r:id="rId2"/>
    <hyperlink ref="I7" r:id="rId3"/>
    <hyperlink ref="I8" r:id="rId4"/>
    <hyperlink ref="I9" r:id="rId5"/>
    <hyperlink ref="I10" r:id="rId6"/>
    <hyperlink ref="I11" r:id="rId7"/>
    <hyperlink ref="I13" r:id="rId8"/>
    <hyperlink ref="I14" r:id="rId9"/>
    <hyperlink ref="I16" r:id="rId10"/>
    <hyperlink ref="I17" r:id="rId11"/>
  </hyperlinks>
  <pageMargins left="0.7" right="0.7" top="0.75" bottom="0.75" header="0.3" footer="0.3"/>
  <pageSetup paperSize="9" orientation="portrait" verticalDpi="0"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9933FF"/>
  </sheetPr>
  <dimension ref="A1:D12"/>
  <sheetViews>
    <sheetView showGridLines="0" workbookViewId="0">
      <selection activeCell="D18" sqref="D18"/>
    </sheetView>
  </sheetViews>
  <sheetFormatPr defaultRowHeight="15" x14ac:dyDescent="0.25"/>
  <cols>
    <col min="1" max="1" width="9.140625" customWidth="1"/>
    <col min="2" max="2" width="25.7109375" customWidth="1"/>
    <col min="3" max="3" width="26.7109375" customWidth="1"/>
    <col min="4" max="4" width="29.7109375" customWidth="1"/>
    <col min="5" max="5" width="9.140625" customWidth="1"/>
    <col min="9" max="10" width="9.140625" customWidth="1"/>
    <col min="12" max="12" width="9.140625" customWidth="1"/>
  </cols>
  <sheetData>
    <row r="1" spans="1:4" ht="23.25" customHeight="1" x14ac:dyDescent="0.25">
      <c r="A1" s="29" t="s">
        <v>34</v>
      </c>
    </row>
    <row r="3" spans="1:4" ht="30" customHeight="1" x14ac:dyDescent="0.25">
      <c r="B3" s="112" t="s">
        <v>114</v>
      </c>
      <c r="C3" s="113"/>
      <c r="D3" s="114"/>
    </row>
    <row r="4" spans="1:4" ht="48" x14ac:dyDescent="0.25">
      <c r="B4" s="15"/>
      <c r="C4" s="7" t="s">
        <v>117</v>
      </c>
      <c r="D4" s="13" t="s">
        <v>118</v>
      </c>
    </row>
    <row r="5" spans="1:4" ht="39.75" customHeight="1" x14ac:dyDescent="0.25">
      <c r="B5" s="16" t="s">
        <v>32</v>
      </c>
      <c r="C5" s="76">
        <v>14</v>
      </c>
      <c r="D5" s="79" t="s">
        <v>125</v>
      </c>
    </row>
    <row r="6" spans="1:4" ht="34.5" customHeight="1" x14ac:dyDescent="0.25">
      <c r="B6" s="16" t="s">
        <v>33</v>
      </c>
      <c r="C6" s="76" t="s">
        <v>129</v>
      </c>
      <c r="D6" s="79" t="s">
        <v>126</v>
      </c>
    </row>
    <row r="7" spans="1:4" ht="21.75" customHeight="1" x14ac:dyDescent="0.25">
      <c r="B7" s="16" t="s">
        <v>119</v>
      </c>
      <c r="C7" s="76" t="s">
        <v>153</v>
      </c>
      <c r="D7" s="76">
        <v>0</v>
      </c>
    </row>
    <row r="8" spans="1:4" ht="91.5" customHeight="1" x14ac:dyDescent="0.25">
      <c r="B8" s="115" t="s">
        <v>130</v>
      </c>
      <c r="C8" s="115"/>
      <c r="D8" s="115"/>
    </row>
    <row r="9" spans="1:4" ht="15.75" customHeight="1" x14ac:dyDescent="0.25">
      <c r="B9" s="116"/>
      <c r="C9" s="116"/>
      <c r="D9" s="116"/>
    </row>
    <row r="10" spans="1:4" ht="7.5" customHeight="1" x14ac:dyDescent="0.25"/>
    <row r="11" spans="1:4" ht="15.75" x14ac:dyDescent="0.25">
      <c r="B11" s="67" t="s">
        <v>115</v>
      </c>
    </row>
    <row r="12" spans="1:4" x14ac:dyDescent="0.25">
      <c r="B12" s="14"/>
    </row>
  </sheetData>
  <mergeCells count="3">
    <mergeCell ref="B3:D3"/>
    <mergeCell ref="B8:D8"/>
    <mergeCell ref="B9:D9"/>
  </mergeCells>
  <hyperlinks>
    <hyperlink ref="A1" location="Indice!A1" display="←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7"/>
  </sheetPr>
  <dimension ref="A1:R15"/>
  <sheetViews>
    <sheetView showGridLines="0" topLeftCell="A4" zoomScaleNormal="100" workbookViewId="0">
      <selection activeCell="O5" sqref="O5"/>
    </sheetView>
  </sheetViews>
  <sheetFormatPr defaultRowHeight="15" x14ac:dyDescent="0.25"/>
  <cols>
    <col min="1" max="1" width="19.28515625" customWidth="1"/>
    <col min="2" max="2" width="9.7109375" customWidth="1"/>
    <col min="3" max="3" width="10.140625" customWidth="1"/>
    <col min="4" max="4" width="13.42578125" customWidth="1"/>
    <col min="5" max="5" width="10.42578125" customWidth="1"/>
    <col min="7" max="7" width="11.28515625" customWidth="1"/>
    <col min="9" max="9" width="10.5703125" customWidth="1"/>
    <col min="10" max="10" width="9.5703125" customWidth="1"/>
    <col min="11" max="11" width="12.42578125" customWidth="1"/>
    <col min="12" max="12" width="10.28515625" customWidth="1"/>
    <col min="13" max="13" width="9.140625" customWidth="1"/>
    <col min="15" max="15" width="10.7109375" customWidth="1"/>
    <col min="18" max="18" width="7.42578125" customWidth="1"/>
  </cols>
  <sheetData>
    <row r="1" spans="1:18" ht="23.25" customHeight="1" x14ac:dyDescent="0.25">
      <c r="A1" s="29" t="s">
        <v>34</v>
      </c>
    </row>
    <row r="2" spans="1:18" ht="21.75" customHeight="1" x14ac:dyDescent="0.25">
      <c r="B2" s="117" t="s">
        <v>91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8" ht="30" customHeight="1" x14ac:dyDescent="0.25">
      <c r="A3" s="61">
        <v>2018</v>
      </c>
      <c r="B3" s="122" t="s">
        <v>52</v>
      </c>
      <c r="C3" s="123"/>
      <c r="D3" s="123"/>
      <c r="E3" s="123"/>
      <c r="F3" s="60"/>
      <c r="G3" s="121" t="s">
        <v>53</v>
      </c>
      <c r="H3" s="121"/>
      <c r="I3" s="75" t="s">
        <v>128</v>
      </c>
      <c r="J3" s="59"/>
      <c r="K3" s="60"/>
      <c r="L3" s="121" t="s">
        <v>70</v>
      </c>
      <c r="M3" s="124"/>
      <c r="N3" s="75">
        <v>10</v>
      </c>
      <c r="O3" s="42" t="s">
        <v>37</v>
      </c>
      <c r="P3" s="120" t="s">
        <v>92</v>
      </c>
      <c r="Q3" s="120"/>
      <c r="R3" s="120"/>
    </row>
    <row r="4" spans="1:18" ht="59.25" customHeight="1" x14ac:dyDescent="0.25">
      <c r="A4" s="43"/>
      <c r="B4" s="44" t="s">
        <v>38</v>
      </c>
      <c r="C4" s="44" t="s">
        <v>39</v>
      </c>
      <c r="D4" s="44" t="s">
        <v>40</v>
      </c>
      <c r="E4" s="44" t="s">
        <v>41</v>
      </c>
      <c r="F4" s="44" t="s">
        <v>42</v>
      </c>
      <c r="G4" s="42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42" t="s">
        <v>50</v>
      </c>
      <c r="O4" s="42" t="s">
        <v>51</v>
      </c>
      <c r="P4" s="120"/>
      <c r="Q4" s="120"/>
      <c r="R4" s="120"/>
    </row>
    <row r="5" spans="1:18" ht="39.75" customHeight="1" x14ac:dyDescent="0.25">
      <c r="A5" s="42" t="s">
        <v>127</v>
      </c>
      <c r="B5" s="74">
        <v>4.5</v>
      </c>
      <c r="C5" s="74">
        <v>8.6</v>
      </c>
      <c r="D5" s="74">
        <v>10</v>
      </c>
      <c r="E5" s="74">
        <v>4.25</v>
      </c>
      <c r="F5" s="74">
        <v>12.9</v>
      </c>
      <c r="G5" s="74">
        <v>13.5</v>
      </c>
      <c r="H5" s="74">
        <v>3</v>
      </c>
      <c r="I5" s="74">
        <v>0</v>
      </c>
      <c r="J5" s="74">
        <v>12.6</v>
      </c>
      <c r="K5" s="74">
        <v>8</v>
      </c>
      <c r="L5" s="74">
        <v>0</v>
      </c>
      <c r="M5" s="74">
        <v>10.5</v>
      </c>
      <c r="N5" s="74">
        <v>0</v>
      </c>
      <c r="O5" s="74">
        <v>87.85</v>
      </c>
      <c r="P5" s="120"/>
      <c r="Q5" s="120"/>
      <c r="R5" s="120"/>
    </row>
    <row r="6" spans="1:18" ht="30.75" customHeight="1" x14ac:dyDescent="0.25">
      <c r="A6" s="78" t="s">
        <v>121</v>
      </c>
      <c r="B6" s="75">
        <v>3.8249999999999997</v>
      </c>
      <c r="C6" s="75">
        <v>7.0921568627450977</v>
      </c>
      <c r="D6" s="75">
        <v>7.4946540232254524</v>
      </c>
      <c r="E6" s="75">
        <v>4.083333333333333</v>
      </c>
      <c r="F6" s="75">
        <v>13.227272727272727</v>
      </c>
      <c r="G6" s="75">
        <v>12.375</v>
      </c>
      <c r="H6" s="75">
        <v>2.9748677248677247</v>
      </c>
      <c r="I6" s="75">
        <v>0</v>
      </c>
      <c r="J6" s="75">
        <v>11.587499999999999</v>
      </c>
      <c r="K6" s="75">
        <v>7.1811594202898545</v>
      </c>
      <c r="L6" s="75">
        <v>0</v>
      </c>
      <c r="M6" s="75">
        <v>8</v>
      </c>
      <c r="N6" s="75">
        <v>9.25</v>
      </c>
      <c r="O6" s="75">
        <v>47.46</v>
      </c>
      <c r="P6" s="120"/>
      <c r="Q6" s="120"/>
      <c r="R6" s="120"/>
    </row>
    <row r="7" spans="1:18" ht="19.5" customHeight="1" x14ac:dyDescent="0.25">
      <c r="A7" s="62" t="s">
        <v>113</v>
      </c>
      <c r="B7" s="63">
        <v>5</v>
      </c>
      <c r="C7" s="63">
        <v>10</v>
      </c>
      <c r="D7" s="63">
        <v>10</v>
      </c>
      <c r="E7" s="63">
        <v>5</v>
      </c>
      <c r="F7" s="63">
        <v>15</v>
      </c>
      <c r="G7" s="63">
        <v>15</v>
      </c>
      <c r="H7" s="63">
        <v>10</v>
      </c>
      <c r="I7" s="63">
        <v>10</v>
      </c>
      <c r="J7" s="63">
        <v>15</v>
      </c>
      <c r="K7" s="63">
        <v>10</v>
      </c>
      <c r="L7" s="63">
        <v>15</v>
      </c>
      <c r="M7" s="64">
        <v>10</v>
      </c>
      <c r="N7" s="65">
        <v>10</v>
      </c>
      <c r="O7" s="66"/>
    </row>
    <row r="8" spans="1:18" ht="13.5" customHeight="1" x14ac:dyDescent="0.25"/>
    <row r="9" spans="1:18" ht="46.5" customHeight="1" x14ac:dyDescent="0.25">
      <c r="A9" s="45" t="s">
        <v>69</v>
      </c>
      <c r="B9" s="45" t="s">
        <v>38</v>
      </c>
      <c r="C9" s="45" t="s">
        <v>39</v>
      </c>
      <c r="D9" s="45" t="s">
        <v>40</v>
      </c>
      <c r="E9" s="45" t="s">
        <v>41</v>
      </c>
      <c r="F9" s="45" t="s">
        <v>42</v>
      </c>
      <c r="G9" s="45" t="s">
        <v>54</v>
      </c>
      <c r="H9" s="45" t="s">
        <v>44</v>
      </c>
      <c r="I9" s="45" t="s">
        <v>55</v>
      </c>
      <c r="J9" s="45" t="s">
        <v>46</v>
      </c>
      <c r="K9" s="45" t="s">
        <v>47</v>
      </c>
      <c r="L9" s="45" t="s">
        <v>48</v>
      </c>
      <c r="M9" s="45" t="s">
        <v>49</v>
      </c>
      <c r="N9" s="45" t="s">
        <v>50</v>
      </c>
      <c r="P9" s="119" t="s">
        <v>90</v>
      </c>
      <c r="Q9" s="119"/>
      <c r="R9" s="119"/>
    </row>
    <row r="10" spans="1:18" x14ac:dyDescent="0.25">
      <c r="A10" s="46" t="s">
        <v>56</v>
      </c>
      <c r="B10" s="46">
        <v>2.5</v>
      </c>
      <c r="C10" s="46" t="s">
        <v>57</v>
      </c>
      <c r="D10" s="46" t="s">
        <v>57</v>
      </c>
      <c r="E10" s="46">
        <v>2.5</v>
      </c>
      <c r="F10" s="46" t="s">
        <v>58</v>
      </c>
      <c r="G10" s="46" t="s">
        <v>58</v>
      </c>
      <c r="H10" s="46" t="s">
        <v>57</v>
      </c>
      <c r="I10" s="46" t="s">
        <v>57</v>
      </c>
      <c r="J10" s="46" t="s">
        <v>59</v>
      </c>
      <c r="K10" s="46" t="s">
        <v>57</v>
      </c>
      <c r="L10" s="46" t="s">
        <v>59</v>
      </c>
      <c r="M10" s="46" t="s">
        <v>57</v>
      </c>
      <c r="N10" s="46" t="s">
        <v>57</v>
      </c>
      <c r="P10" s="119"/>
      <c r="Q10" s="119"/>
      <c r="R10" s="119"/>
    </row>
    <row r="11" spans="1:18" x14ac:dyDescent="0.25">
      <c r="A11" s="46" t="s">
        <v>71</v>
      </c>
      <c r="B11" s="46" t="s">
        <v>60</v>
      </c>
      <c r="C11" s="46" t="s">
        <v>61</v>
      </c>
      <c r="D11" s="46" t="s">
        <v>61</v>
      </c>
      <c r="E11" s="46" t="s">
        <v>60</v>
      </c>
      <c r="F11" s="46" t="s">
        <v>62</v>
      </c>
      <c r="G11" s="46" t="s">
        <v>62</v>
      </c>
      <c r="H11" s="46" t="s">
        <v>61</v>
      </c>
      <c r="I11" s="46" t="s">
        <v>61</v>
      </c>
      <c r="J11" s="46" t="s">
        <v>63</v>
      </c>
      <c r="K11" s="46" t="s">
        <v>61</v>
      </c>
      <c r="L11" s="46" t="s">
        <v>63</v>
      </c>
      <c r="M11" s="46" t="s">
        <v>61</v>
      </c>
      <c r="N11" s="46" t="s">
        <v>61</v>
      </c>
      <c r="P11" s="119"/>
      <c r="Q11" s="119"/>
      <c r="R11" s="119"/>
    </row>
    <row r="12" spans="1:18" x14ac:dyDescent="0.25">
      <c r="A12" s="46" t="s">
        <v>64</v>
      </c>
      <c r="B12" s="46" t="s">
        <v>65</v>
      </c>
      <c r="C12" s="46" t="s">
        <v>66</v>
      </c>
      <c r="D12" s="46" t="s">
        <v>66</v>
      </c>
      <c r="E12" s="46" t="s">
        <v>65</v>
      </c>
      <c r="F12" s="46" t="s">
        <v>67</v>
      </c>
      <c r="G12" s="46" t="s">
        <v>67</v>
      </c>
      <c r="H12" s="46" t="s">
        <v>66</v>
      </c>
      <c r="I12" s="46" t="s">
        <v>66</v>
      </c>
      <c r="J12" s="46" t="s">
        <v>68</v>
      </c>
      <c r="K12" s="46" t="s">
        <v>66</v>
      </c>
      <c r="L12" s="46" t="s">
        <v>68</v>
      </c>
      <c r="M12" s="46" t="s">
        <v>66</v>
      </c>
      <c r="N12" s="46" t="s">
        <v>66</v>
      </c>
      <c r="P12" s="119"/>
      <c r="Q12" s="119"/>
      <c r="R12" s="119"/>
    </row>
    <row r="13" spans="1:18" x14ac:dyDescent="0.25">
      <c r="P13" s="119"/>
      <c r="Q13" s="119"/>
      <c r="R13" s="119"/>
    </row>
    <row r="14" spans="1:18" ht="15.75" x14ac:dyDescent="0.25">
      <c r="A14" s="67" t="s">
        <v>115</v>
      </c>
      <c r="K14" s="58"/>
      <c r="P14" s="119"/>
      <c r="Q14" s="119"/>
      <c r="R14" s="119"/>
    </row>
    <row r="15" spans="1:18" x14ac:dyDescent="0.25">
      <c r="P15" s="119"/>
      <c r="Q15" s="119"/>
      <c r="R15" s="119"/>
    </row>
  </sheetData>
  <mergeCells count="6">
    <mergeCell ref="B2:O2"/>
    <mergeCell ref="P9:R15"/>
    <mergeCell ref="P3:R6"/>
    <mergeCell ref="G3:H3"/>
    <mergeCell ref="B3:E3"/>
    <mergeCell ref="L3:M3"/>
  </mergeCells>
  <hyperlinks>
    <hyperlink ref="A1" location="Indice!A1" display="←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0" id="{ED9A06C4-E303-4049-8B9C-F4F0CAC4A3C3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B5</xm:sqref>
        </x14:conditionalFormatting>
        <x14:conditionalFormatting xmlns:xm="http://schemas.microsoft.com/office/excel/2006/main">
          <x14:cfRule type="iconSet" priority="32" id="{16276078-9B32-4EE2-96F2-A27850509D66}">
            <x14:iconSet iconSet="3Stars">
              <x14:cfvo type="percent">
                <xm:f>0</xm:f>
              </x14:cfvo>
              <x14:cfvo type="percent">
                <xm:f>"In sviluppo"</xm:f>
              </x14:cfvo>
              <x14:cfvo type="percent">
                <xm:f>"Avanzato"</xm:f>
              </x14:cfvo>
            </x14:iconSet>
          </x14:cfRule>
          <xm:sqref>A10:A12</xm:sqref>
        </x14:conditionalFormatting>
        <x14:conditionalFormatting xmlns:xm="http://schemas.microsoft.com/office/excel/2006/main">
          <x14:cfRule type="iconSet" priority="14" id="{9E62065D-4D92-42E2-B843-807E826D513D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C5:O5</xm:sqref>
        </x14:conditionalFormatting>
        <x14:conditionalFormatting xmlns:xm="http://schemas.microsoft.com/office/excel/2006/main">
          <x14:cfRule type="iconSet" priority="13" id="{AFC465AB-3950-4E36-A561-CB3974A330BE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B6</xm:sqref>
        </x14:conditionalFormatting>
        <x14:conditionalFormatting xmlns:xm="http://schemas.microsoft.com/office/excel/2006/main">
          <x14:cfRule type="iconSet" priority="12" id="{5BB040C4-D729-4FFD-BA87-0909B00F2F8A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E6</xm:sqref>
        </x14:conditionalFormatting>
        <x14:conditionalFormatting xmlns:xm="http://schemas.microsoft.com/office/excel/2006/main">
          <x14:cfRule type="iconSet" priority="11" id="{3A84BAF5-EF12-442A-93C1-76B1D7C537C4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</xm:sqref>
        </x14:conditionalFormatting>
        <x14:conditionalFormatting xmlns:xm="http://schemas.microsoft.com/office/excel/2006/main">
          <x14:cfRule type="iconSet" priority="9" id="{10E61492-7EF2-4B14-B720-9F6220658207}">
            <x14:iconSet iconSet="3Stars">
              <x14:cfvo type="percent">
                <xm:f>0</xm:f>
              </x14:cfvo>
              <x14:cfvo type="num">
                <xm:f>8</xm:f>
              </x14:cfvo>
              <x14:cfvo type="num">
                <xm:f>13.5</xm:f>
              </x14:cfvo>
            </x14:iconSet>
          </x14:cfRule>
          <xm:sqref>I6 O6 F6:G6 L6</xm:sqref>
        </x14:conditionalFormatting>
        <x14:conditionalFormatting xmlns:xm="http://schemas.microsoft.com/office/excel/2006/main">
          <x14:cfRule type="iconSet" priority="8" id="{4FB88E9A-2997-45FC-B68C-E98224CA9720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D6</xm:sqref>
        </x14:conditionalFormatting>
        <x14:conditionalFormatting xmlns:xm="http://schemas.microsoft.com/office/excel/2006/main">
          <x14:cfRule type="iconSet" priority="7" id="{110BF07D-AB69-49C0-AFC4-D7E03096E2F8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H6</xm:sqref>
        </x14:conditionalFormatting>
        <x14:conditionalFormatting xmlns:xm="http://schemas.microsoft.com/office/excel/2006/main">
          <x14:cfRule type="iconSet" priority="6" id="{791B5319-5423-46E4-A57B-F35B80C312C9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K6</xm:sqref>
        </x14:conditionalFormatting>
        <x14:conditionalFormatting xmlns:xm="http://schemas.microsoft.com/office/excel/2006/main">
          <x14:cfRule type="iconSet" priority="5" id="{A44A7BCF-D08D-470F-A3A5-C41F930F70CE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M6</xm:sqref>
        </x14:conditionalFormatting>
        <x14:conditionalFormatting xmlns:xm="http://schemas.microsoft.com/office/excel/2006/main">
          <x14:cfRule type="iconSet" priority="4" id="{00B1EEA3-46A0-486C-B4AB-877B73E1B81F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N6</xm:sqref>
        </x14:conditionalFormatting>
        <x14:conditionalFormatting xmlns:xm="http://schemas.microsoft.com/office/excel/2006/main">
          <x14:cfRule type="iconSet" priority="3" id="{24CA63C5-5C1B-437A-96E6-A599DD9ED1CC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I3</xm:sqref>
        </x14:conditionalFormatting>
        <x14:conditionalFormatting xmlns:xm="http://schemas.microsoft.com/office/excel/2006/main">
          <x14:cfRule type="iconSet" priority="1" id="{24EE2E2D-AC8F-4F61-8305-3A3F5635BC7E}">
            <x14:iconSet iconSet="3Stars">
              <x14:cfvo type="percent">
                <xm:f>0</xm:f>
              </x14:cfvo>
              <x14:cfvo type="num">
                <xm:f>7</xm:f>
              </x14:cfvo>
              <x14:cfvo type="num">
                <xm:f>12</xm:f>
              </x14:cfvo>
            </x14:iconSet>
          </x14:cfRule>
          <xm:sqref>J6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15</vt:i4>
      </vt:variant>
    </vt:vector>
  </HeadingPairs>
  <TitlesOfParts>
    <vt:vector size="22" baseType="lpstr">
      <vt:lpstr>Indice</vt:lpstr>
      <vt:lpstr>Sintesi</vt:lpstr>
      <vt:lpstr>Spese</vt:lpstr>
      <vt:lpstr>Risorse gestioni associate</vt:lpstr>
      <vt:lpstr>Le Funzioni</vt:lpstr>
      <vt:lpstr>Andamento </vt:lpstr>
      <vt:lpstr>Completezza</vt:lpstr>
      <vt:lpstr>Sintesi!_ftn1</vt:lpstr>
      <vt:lpstr>Spese!_ftn2</vt:lpstr>
      <vt:lpstr>'Le Funzioni'!_ftn3</vt:lpstr>
      <vt:lpstr>'Le Funzioni'!_ftn4</vt:lpstr>
      <vt:lpstr>Sintesi!_ftnref1</vt:lpstr>
      <vt:lpstr>Spese!_ftnref2</vt:lpstr>
      <vt:lpstr>Spese!_ftnref3</vt:lpstr>
      <vt:lpstr>Spese!_ftnref4</vt:lpstr>
      <vt:lpstr>Spese!_ftnref5</vt:lpstr>
      <vt:lpstr>Spese!_ftnref6</vt:lpstr>
      <vt:lpstr>←</vt:lpstr>
      <vt:lpstr>Dati_di_sintesi</vt:lpstr>
      <vt:lpstr>Le_funzioni_associate_in_cifre</vt:lpstr>
      <vt:lpstr>Le_Risorse_per_le_gestioni_associate</vt:lpstr>
      <vt:lpstr>Le_Spese_dell’Unione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Mancini Chiara</dc:creator>
  <cp:lastModifiedBy>RG</cp:lastModifiedBy>
  <cp:lastPrinted>2018-12-05T08:31:03Z</cp:lastPrinted>
  <dcterms:created xsi:type="dcterms:W3CDTF">2017-09-11T12:21:05Z</dcterms:created>
  <dcterms:modified xsi:type="dcterms:W3CDTF">2018-12-13T07:45:50Z</dcterms:modified>
</cp:coreProperties>
</file>