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20" yWindow="-120" windowWidth="23280" windowHeight="13200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definedNames>
    <definedName name="_ftn1" localSheetId="1">Sintesi!$C$27</definedName>
    <definedName name="_ftn2" localSheetId="2">Spese!$B$14</definedName>
    <definedName name="_ftn3" localSheetId="4">'Le Funzioni'!$L$11</definedName>
    <definedName name="_ftn4" localSheetId="4">'Le Funzioni'!#REF!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_xlnm.Print_Area" localSheetId="5">'Andamento '!$B$2:$I$10</definedName>
    <definedName name="_xlnm.Print_Area" localSheetId="6">Completezza!$A$1:$R$16</definedName>
    <definedName name="_xlnm.Print_Area" localSheetId="0">Indice!$B$1:$C$10</definedName>
    <definedName name="_xlnm.Print_Area" localSheetId="4">'Le Funzioni'!$B$1:$M$23</definedName>
    <definedName name="_xlnm.Print_Area" localSheetId="3">'Risorse gestioni associate'!$A$1:$I$13</definedName>
    <definedName name="_xlnm.Print_Area" localSheetId="1">Sintesi!$B$1:$F$27</definedName>
    <definedName name="_xlnm.Print_Area" localSheetId="2">Spese!$B$2:$D$17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45621" calcMode="manual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4" l="1"/>
  <c r="F7" i="4" l="1"/>
  <c r="I7" i="5"/>
  <c r="F19" i="5"/>
  <c r="H18" i="5" l="1"/>
  <c r="I16" i="5" l="1"/>
  <c r="H19" i="5"/>
  <c r="F18" i="5"/>
  <c r="I19" i="5" l="1"/>
  <c r="J19" i="5" s="1"/>
  <c r="D6" i="3" l="1"/>
  <c r="E7" i="4" l="1"/>
  <c r="D7" i="4"/>
  <c r="D5" i="4"/>
  <c r="E5" i="4" l="1"/>
</calcChain>
</file>

<file path=xl/sharedStrings.xml><?xml version="1.0" encoding="utf-8"?>
<sst xmlns="http://schemas.openxmlformats.org/spreadsheetml/2006/main" count="248" uniqueCount="169">
  <si>
    <t xml:space="preserve">Carta d'Identità </t>
  </si>
  <si>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</si>
  <si>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</si>
  <si>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</si>
  <si>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</si>
  <si>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</si>
  <si>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Completezza</t>
  </si>
  <si>
    <t>Codice:</t>
  </si>
  <si>
    <t>← Indice</t>
  </si>
  <si>
    <t>Dati di sintesi</t>
  </si>
  <si>
    <t>Abitanti (N):</t>
  </si>
  <si>
    <t>Superficie (Km2): </t>
  </si>
  <si>
    <r>
      <t>Funzioni delegate dai Comuni (N)</t>
    </r>
    <r>
      <rPr>
        <b/>
        <vertAlign val="superscript"/>
        <sz val="11"/>
        <color rgb="FF000000"/>
        <rFont val="Microsoft YaHei"/>
        <family val="2"/>
      </rPr>
      <t>[1]</t>
    </r>
    <r>
      <rPr>
        <b/>
        <sz val="11"/>
        <color rgb="FF000000"/>
        <rFont val="Microsoft YaHei"/>
        <family val="2"/>
      </rPr>
      <t>:</t>
    </r>
  </si>
  <si>
    <t>Quali</t>
  </si>
  <si>
    <t>Coincidenza con l’ambito territoriale ottimale</t>
  </si>
  <si>
    <t>Nome</t>
  </si>
  <si>
    <t>Coincidenza con il distretto sociosanitario</t>
  </si>
  <si>
    <t xml:space="preserve">[1] Inserire le funzioni delegate finanziate e non dal Piano di Riordino Territoriale (PRT) </t>
  </si>
  <si>
    <r>
      <t>Personale dell’Unione (N)</t>
    </r>
    <r>
      <rPr>
        <b/>
        <vertAlign val="superscript"/>
        <sz val="11"/>
        <color theme="0"/>
        <rFont val="Microsoft YaHei"/>
        <family val="2"/>
      </rPr>
      <t>[1]</t>
    </r>
  </si>
  <si>
    <t>1a</t>
  </si>
  <si>
    <r>
      <t>Personale comandato in Entrata (N)</t>
    </r>
    <r>
      <rPr>
        <b/>
        <vertAlign val="superscript"/>
        <sz val="10"/>
        <color theme="0"/>
        <rFont val="Microsoft YaHei"/>
        <family val="2"/>
      </rPr>
      <t>[2]</t>
    </r>
  </si>
  <si>
    <t>1b</t>
  </si>
  <si>
    <r>
      <t>Personale comandato in Uscita (N)</t>
    </r>
    <r>
      <rPr>
        <b/>
        <vertAlign val="superscript"/>
        <sz val="10"/>
        <color theme="0"/>
        <rFont val="Microsoft YaHei"/>
        <family val="2"/>
      </rPr>
      <t>[2bis]</t>
    </r>
  </si>
  <si>
    <r>
      <t>Personale dell’Unione/ Personale dei Comuni- (%)</t>
    </r>
    <r>
      <rPr>
        <b/>
        <vertAlign val="superscript"/>
        <sz val="11"/>
        <color theme="0"/>
        <rFont val="Microsoft YaHei"/>
        <family val="2"/>
      </rPr>
      <t>[3]</t>
    </r>
  </si>
  <si>
    <r>
      <t>Spese correnti-impegni (in €)</t>
    </r>
    <r>
      <rPr>
        <b/>
        <vertAlign val="superscript"/>
        <sz val="11"/>
        <color theme="0"/>
        <rFont val="Microsoft YaHei"/>
        <family val="2"/>
      </rPr>
      <t>[4]</t>
    </r>
    <r>
      <rPr>
        <b/>
        <sz val="11"/>
        <color theme="0"/>
        <rFont val="Microsoft YaHei"/>
        <family val="2"/>
      </rPr>
      <t>:</t>
    </r>
  </si>
  <si>
    <r>
      <t>Spesa in c/capitale - impegni (in€)</t>
    </r>
    <r>
      <rPr>
        <b/>
        <vertAlign val="superscript"/>
        <sz val="11"/>
        <color theme="0"/>
        <rFont val="Microsoft YaHei"/>
        <family val="2"/>
      </rPr>
      <t>[5]</t>
    </r>
    <r>
      <rPr>
        <b/>
        <sz val="11"/>
        <color theme="0"/>
        <rFont val="Microsoft YaHei"/>
        <family val="2"/>
      </rPr>
      <t>:</t>
    </r>
  </si>
  <si>
    <r>
      <t>Spese correnti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</si>
  <si>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rPr>
        <vertAlign val="superscript"/>
        <sz val="10"/>
        <color theme="1"/>
        <rFont val="Calibri"/>
        <family val="2"/>
        <scheme val="minor"/>
      </rPr>
      <t xml:space="preserve">[3] </t>
    </r>
    <r>
      <rPr>
        <sz val="10"/>
        <color theme="1"/>
        <rFont val="Calibri"/>
        <family val="2"/>
        <scheme val="minor"/>
      </rPr>
      <t>Calcolare il rapporto tra: Unità di personale nell’Unione/Somma delle Unità di Personale nei Comuni- in %</t>
    </r>
  </si>
  <si>
    <t xml:space="preserve"> N.B: I campi con lo sfondo colorato  sono pre-compilati per ogni Unione dal Servizio Riordino, sviluppo istituzionale e territoriale</t>
  </si>
  <si>
    <r>
      <t>2018</t>
    </r>
    <r>
      <rPr>
        <b/>
        <vertAlign val="superscript"/>
        <sz val="11"/>
        <color rgb="FF000000"/>
        <rFont val="Microsoft YaHei"/>
        <family val="2"/>
      </rPr>
      <t>[3]</t>
    </r>
  </si>
  <si>
    <t>Trasferimenti Comunali</t>
  </si>
  <si>
    <t>Contributi regionali e Statali regionalizzati (da Programma di Riordino Territoriale)</t>
  </si>
  <si>
    <t>Altri Trasferimenti per la gestione delle funzioni associate</t>
  </si>
  <si>
    <r>
      <t>Entrate da attività e servizi derivati dalle gestioni associate (esclusi trasferimenti e contributi)</t>
    </r>
    <r>
      <rPr>
        <b/>
        <vertAlign val="superscript"/>
        <sz val="11"/>
        <color theme="0"/>
        <rFont val="Microsoft YaHei"/>
        <family val="2"/>
      </rPr>
      <t>[2]</t>
    </r>
  </si>
  <si>
    <r>
      <t>Funzione svolta in Unione</t>
    </r>
    <r>
      <rPr>
        <b/>
        <vertAlign val="superscript"/>
        <sz val="9"/>
        <color rgb="FF000000"/>
        <rFont val="Microsoft YaHei"/>
        <family val="2"/>
      </rPr>
      <t>[1]</t>
    </r>
  </si>
  <si>
    <t>Comuni che hanno delegato la funzione -N</t>
  </si>
  <si>
    <r>
      <t>Tipologia di Personale</t>
    </r>
    <r>
      <rPr>
        <b/>
        <vertAlign val="superscript"/>
        <sz val="9"/>
        <color rgb="FF000000"/>
        <rFont val="Microsoft YaHei"/>
        <family val="2"/>
      </rPr>
      <t>[2]</t>
    </r>
  </si>
  <si>
    <r>
      <t xml:space="preserve"> Spesa corrente per funzione al netto della spesa di personale per  funzione (€)- 2019</t>
    </r>
    <r>
      <rPr>
        <b/>
        <vertAlign val="superscript"/>
        <sz val="9"/>
        <color rgb="FF000000"/>
        <rFont val="Microsoft YaHei"/>
        <family val="2"/>
      </rPr>
      <t>(3)</t>
    </r>
  </si>
  <si>
    <r>
      <t>Link alla Convenzione</t>
    </r>
    <r>
      <rPr>
        <b/>
        <vertAlign val="superscript"/>
        <sz val="9"/>
        <color rgb="FF000000"/>
        <rFont val="Microsoft YaHei"/>
        <family val="2"/>
      </rPr>
      <t>[4]</t>
    </r>
  </si>
  <si>
    <t>LEGENDA:</t>
  </si>
  <si>
    <t>ICT-Agenda Digitale</t>
  </si>
  <si>
    <t>[1] Inserire Sì o No</t>
  </si>
  <si>
    <t>Gestione del personale</t>
  </si>
  <si>
    <t>[2] Fa riferimento al tipo di personale presente in Unione e indica la stabilità  del personale che opera nelle singole funzioni. Va inserito:</t>
  </si>
  <si>
    <t>Gestione dei tributi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</si>
  <si>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A</t>
    </r>
    <r>
      <rPr>
        <sz val="9"/>
        <color theme="1"/>
        <rFont val="Microsoft YaHei"/>
        <family val="2"/>
      </rPr>
      <t xml:space="preserve"> se il personale è prevalentemente proprio</t>
    </r>
  </si>
  <si>
    <t>Polizia municipale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</si>
  <si>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B</t>
    </r>
    <r>
      <rPr>
        <sz val="9"/>
        <color theme="1"/>
        <rFont val="Microsoft YaHei"/>
        <family val="2"/>
      </rPr>
      <t xml:space="preserve"> se il personale è prevalentemente comunale trasferito</t>
    </r>
  </si>
  <si>
    <t>Protezione civile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</si>
  <si>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C</t>
    </r>
    <r>
      <rPr>
        <sz val="9"/>
        <color theme="1"/>
        <rFont val="Microsoft YaHei"/>
        <family val="2"/>
      </rPr>
      <t xml:space="preserve"> se il personale è prevalentemente comunale comandato</t>
    </r>
  </si>
  <si>
    <t>Servizi sociali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</si>
  <si>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D</t>
    </r>
    <r>
      <rPr>
        <sz val="9"/>
        <color theme="1"/>
        <rFont val="Microsoft YaHei"/>
        <family val="2"/>
      </rPr>
      <t xml:space="preserve"> Altro</t>
    </r>
  </si>
  <si>
    <t>Pianificazione Urbanistica</t>
  </si>
  <si>
    <t>[4] Inserire estremi della Convenzione e link che ne consente l’accesso</t>
  </si>
  <si>
    <t>LLPP-Ambiente -Energia</t>
  </si>
  <si>
    <t xml:space="preserve">[5] Specificare quali funzioni si hanno se la funzione non è completa </t>
  </si>
  <si>
    <t>Funzioni di istruzione pubblica</t>
  </si>
  <si>
    <r>
      <t>Centrale unica di committenza</t>
    </r>
    <r>
      <rPr>
        <sz val="11"/>
        <color theme="1"/>
        <rFont val="Microsoft YaHei"/>
        <family val="2"/>
      </rPr>
      <t xml:space="preserve"> </t>
    </r>
  </si>
  <si>
    <r>
      <t>Servizi finanziari</t>
    </r>
    <r>
      <rPr>
        <b/>
        <sz val="10"/>
        <color theme="1"/>
        <rFont val="Microsoft YaHei"/>
        <family val="2"/>
      </rPr>
      <t xml:space="preserve"> </t>
    </r>
  </si>
  <si>
    <t>Controllo di gestione</t>
  </si>
  <si>
    <t>Altre funzioni non finanziate dal PRT</t>
  </si>
  <si>
    <t xml:space="preserve">L'andamento delle funzioni associate </t>
  </si>
  <si>
    <t>Il livello di completezza delle funzioni in Unione</t>
  </si>
  <si>
    <t>Numero di funzioni finanziate dal PRT gestite in Unione</t>
  </si>
  <si>
    <t>LIVELLO raggiunto</t>
  </si>
  <si>
    <t>N. Funzioni</t>
  </si>
  <si>
    <t>su 13</t>
  </si>
  <si>
    <t>COS'E' IL LIVELLO DI COMPLETEZZA?
I Punteggi misurano quanta parte delle attività che compongono una funzione è stata effettivamente trasferita in Unione da parte dei Comuni.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</si>
  <si>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</si>
  <si>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</si>
  <si>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</si>
  <si>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</si>
  <si>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</si>
  <si>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</si>
  <si>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</si>
  <si>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</si>
  <si>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</si>
  <si>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</si>
  <si>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</si>
  <si>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</si>
  <si>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</si>
  <si>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</si>
  <si>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Punteggio massimo possibile</t>
  </si>
  <si>
    <t xml:space="preserve">Funzioni con un aumento nelle attività svolte dal 2018 </t>
  </si>
  <si>
    <t>Legenda:
dei Punteggi</t>
  </si>
  <si>
    <t xml:space="preserve">Pianificazione urbanistica </t>
  </si>
  <si>
    <t xml:space="preserve">Lavori pubblici-Ambiente - Energia </t>
  </si>
  <si>
    <t>Base</t>
  </si>
  <si>
    <t>&lt;6</t>
  </si>
  <si>
    <t>&lt;8</t>
  </si>
  <si>
    <t>&lt;7</t>
  </si>
  <si>
    <t>Medio</t>
  </si>
  <si>
    <t>6-8</t>
  </si>
  <si>
    <t>8-13,5</t>
  </si>
  <si>
    <t>7-12</t>
  </si>
  <si>
    <t>Avanzato</t>
  </si>
  <si>
    <t>&gt;8</t>
  </si>
  <si>
    <t>&gt;13,5</t>
  </si>
  <si>
    <t>&gt;12</t>
  </si>
  <si>
    <r>
      <rPr>
        <vertAlign val="superscript"/>
        <sz val="10"/>
        <color theme="1"/>
        <rFont val="Calibri"/>
        <family val="2"/>
        <scheme val="minor"/>
      </rPr>
      <t>[1]</t>
    </r>
    <r>
      <rPr>
        <sz val="10"/>
        <color theme="1"/>
        <rFont val="Calibri"/>
        <family val="2"/>
        <scheme val="minor"/>
      </rPr>
      <t xml:space="preserve"> Da Conto Annuale 2019: Quadro: Totale  T1, T2</t>
    </r>
  </si>
  <si>
    <r>
      <rPr>
        <vertAlign val="superscript"/>
        <sz val="10"/>
        <color theme="1"/>
        <rFont val="Calibri"/>
        <family val="2"/>
        <scheme val="minor"/>
      </rPr>
      <t xml:space="preserve">[2] </t>
    </r>
    <r>
      <rPr>
        <sz val="10"/>
        <color theme="1"/>
        <rFont val="Calibri"/>
        <family val="2"/>
        <scheme val="minor"/>
      </rPr>
      <t>Da Conto Annuale 2019: Totale Quadro 3 - Personale esterno</t>
    </r>
  </si>
  <si>
    <r>
      <rPr>
        <vertAlign val="superscript"/>
        <sz val="10"/>
        <color theme="1"/>
        <rFont val="Calibri"/>
        <family val="2"/>
        <scheme val="minor"/>
      </rPr>
      <t xml:space="preserve">[2bis] </t>
    </r>
    <r>
      <rPr>
        <sz val="10"/>
        <color theme="1"/>
        <rFont val="Calibri"/>
        <family val="2"/>
        <scheme val="minor"/>
      </rPr>
      <t>Da Conto Annuale 2019: Totale Quadro 3 - Personale dell'Amministrazione</t>
    </r>
  </si>
  <si>
    <r>
      <t>[4]</t>
    </r>
    <r>
      <rPr>
        <sz val="10"/>
        <color theme="1"/>
        <rFont val="Calibri"/>
        <family val="2"/>
        <scheme val="minor"/>
      </rPr>
      <t xml:space="preserve"> Fonte: Finanza del territorio su dati BDAP 2019</t>
    </r>
  </si>
  <si>
    <r>
      <t>[5]</t>
    </r>
    <r>
      <rPr>
        <sz val="10"/>
        <color theme="1"/>
        <rFont val="Calibri"/>
        <family val="2"/>
        <scheme val="minor"/>
      </rPr>
      <t xml:space="preserve"> Fonte: Finanza del territorio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su dati BDAP 2019</t>
    </r>
  </si>
  <si>
    <r>
      <t>[6]</t>
    </r>
    <r>
      <rPr>
        <sz val="10"/>
        <color theme="1"/>
        <rFont val="Calibri"/>
        <family val="2"/>
        <scheme val="minor"/>
      </rPr>
      <t xml:space="preserve"> Fonte: Finanza del territorio- Elaborazion RER su dati BDAP 2019</t>
    </r>
  </si>
  <si>
    <r>
      <t>[3]</t>
    </r>
    <r>
      <rPr>
        <sz val="11"/>
        <color theme="1"/>
        <rFont val="Calibri"/>
        <family val="2"/>
        <scheme val="minor"/>
      </rPr>
      <t xml:space="preserve"> Si fa riferimento al Rendiconto di Bilancio  dell'anno indicato</t>
    </r>
  </si>
  <si>
    <r>
      <rPr>
        <vertAlign val="superscript"/>
        <sz val="11"/>
        <color theme="1"/>
        <rFont val="Calibri"/>
        <family val="2"/>
        <scheme val="minor"/>
      </rPr>
      <t xml:space="preserve">[2] </t>
    </r>
    <r>
      <rPr>
        <sz val="11"/>
        <color theme="1"/>
        <rFont val="Calibri"/>
        <family val="2"/>
        <scheme val="minor"/>
      </rPr>
      <t>Si fa riferimento alle entrate accertate indicate nel Bilancio Consuntivo per il 2018 e 2019 e nell'ultima variazione di Bilancio per il 2020</t>
    </r>
  </si>
  <si>
    <r>
      <t>2019</t>
    </r>
    <r>
      <rPr>
        <b/>
        <vertAlign val="superscript"/>
        <sz val="11"/>
        <color rgb="FF000000"/>
        <rFont val="Microsoft YaHei"/>
        <family val="2"/>
      </rPr>
      <t>[3]</t>
    </r>
  </si>
  <si>
    <t>Personale Proprio o Trasferito  impiegato (N) -2020</t>
  </si>
  <si>
    <t xml:space="preserve">Personale Comandato o Altro impiegato (N)- 2020 </t>
  </si>
  <si>
    <r>
      <t xml:space="preserve"> Spesa di personale per  funzione (€)- 2020</t>
    </r>
    <r>
      <rPr>
        <b/>
        <vertAlign val="superscript"/>
        <sz val="9"/>
        <color rgb="FF000000"/>
        <rFont val="Microsoft YaHei"/>
        <family val="2"/>
      </rPr>
      <t>(3)</t>
    </r>
  </si>
  <si>
    <t>Differenza Funzioni finanziate dal PRT (2020-2018) -N.</t>
  </si>
  <si>
    <t>Fonte: I punteggi sintetizzano le attività svolte per ogni funzione. 
Le attività sono state dichiarate dalle Unioni nelle Schede Funzione allegate alla domanda per i contributi del PRT 2020</t>
  </si>
  <si>
    <r>
      <t>Spesa per investimenti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</si>
  <si>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t>2020</t>
    </r>
    <r>
      <rPr>
        <b/>
        <vertAlign val="superscript"/>
        <sz val="11"/>
        <color rgb="FF000000"/>
        <rFont val="Microsoft YaHei"/>
        <family val="2"/>
      </rPr>
      <t>[1](4)</t>
    </r>
  </si>
  <si>
    <t>Anno 2018  </t>
  </si>
  <si>
    <t>Anno 2019  </t>
  </si>
  <si>
    <t>Anno 2020  </t>
  </si>
  <si>
    <t xml:space="preserve">[1]Si fa riferimento al Numero di Funzioni finanziate dal PRT 2018-2020
</t>
  </si>
  <si>
    <r>
      <t xml:space="preserve">Funzioni delegate da tutti i Comuni – N. </t>
    </r>
    <r>
      <rPr>
        <b/>
        <vertAlign val="superscript"/>
        <sz val="11"/>
        <color rgb="FF000000"/>
        <rFont val="Microsoft YaHei"/>
        <family val="2"/>
      </rPr>
      <t>(1)</t>
    </r>
  </si>
  <si>
    <r>
      <t>Funzioni</t>
    </r>
    <r>
      <rPr>
        <b/>
        <vertAlign val="superscript"/>
        <sz val="11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 xml:space="preserve"> delegate da una parte dei Comuni o in sub-ambito - N. </t>
    </r>
    <r>
      <rPr>
        <b/>
        <vertAlign val="superscript"/>
        <sz val="11"/>
        <color rgb="FF000000"/>
        <rFont val="Microsoft YaHei"/>
        <family val="2"/>
      </rPr>
      <t>(1)</t>
    </r>
  </si>
  <si>
    <t>&gt;4</t>
  </si>
  <si>
    <t>2,51-4</t>
  </si>
  <si>
    <r>
      <t>[4]</t>
    </r>
    <r>
      <rPr>
        <sz val="11"/>
        <color theme="1"/>
        <rFont val="Calibri"/>
        <family val="2"/>
        <scheme val="minor"/>
      </rPr>
      <t xml:space="preserve"> Per le sole UNIONI AVVIATE le cifre indicate non tengono conto di eventuali redistribuzioni dovute a revoche di contributi</t>
    </r>
  </si>
  <si>
    <t>Unione Reno Galliera</t>
  </si>
  <si>
    <t>ALTO</t>
  </si>
  <si>
    <t>Media delle Unioni MATURE</t>
  </si>
  <si>
    <t>Sì</t>
  </si>
  <si>
    <t>Reno Galliera</t>
  </si>
  <si>
    <t>No</t>
  </si>
  <si>
    <t>Pianura Est</t>
  </si>
  <si>
    <t>75181(*)</t>
  </si>
  <si>
    <t xml:space="preserve">(*) fonte: https://sasweb.regione.emilia-romagna.it/statistica/Stria.do </t>
  </si>
  <si>
    <t>Gestione del Personale</t>
  </si>
  <si>
    <t>Polizia Locale</t>
  </si>
  <si>
    <t>Protezione Civile</t>
  </si>
  <si>
    <t>Urbanistica e Politiche energetiche</t>
  </si>
  <si>
    <t>Suap</t>
  </si>
  <si>
    <t>Gestione delle funzioni in materia sismica</t>
  </si>
  <si>
    <t>Centrale Unica di Committenza</t>
  </si>
  <si>
    <t>Servizi Sociali</t>
  </si>
  <si>
    <t>Ufficio di Piano sociale</t>
  </si>
  <si>
    <t>Istruzione pubblica</t>
  </si>
  <si>
    <t>Cultura, Sport, Turismo</t>
  </si>
  <si>
    <t>Servizi Informatici</t>
  </si>
  <si>
    <t>Servizi statistici</t>
  </si>
  <si>
    <t>Realizzazione del progetto "Asse ciclopedonale metropolitano della Reno Galliera"</t>
  </si>
  <si>
    <t>SI</t>
  </si>
  <si>
    <t>NO</t>
  </si>
  <si>
    <t>Suap-Sue-Sismica [5]</t>
  </si>
  <si>
    <t>NR.2 - SUAP-SISMICA</t>
  </si>
  <si>
    <t>B</t>
  </si>
  <si>
    <t>A</t>
  </si>
  <si>
    <t>Altre funzioni non finanziate dal PRT (Cultura-Sport-Turismo,  Statistica, Politiche energetiche, Ufficio di Piano sociale per 15 comuni del distretto)</t>
  </si>
  <si>
    <t xml:space="preserve">Sono inoltre presenti servizi dedicati della sola Unione (ad es. Segreteria, Ragioneria, Comunicazione, Servizio ricostruzione post-sisma) </t>
  </si>
  <si>
    <t>Il Personale comandato per il 2020 sarà rilevato con il conto annuale, la cui compilazione è prevista dalla normativa nel corso dell'anno 2021</t>
  </si>
  <si>
    <t>20-21-22-23-25-26</t>
  </si>
  <si>
    <t>24-30-31-32-33-34-35</t>
  </si>
  <si>
    <t>52-4</t>
  </si>
  <si>
    <t>11-40-41-42-43-44-45</t>
  </si>
  <si>
    <t>52-53-54-55-63-72-74-75</t>
  </si>
  <si>
    <t xml:space="preserve">http://www.renogalliera.it/lunione/Atti-e-regolamenti/convenzioni </t>
  </si>
  <si>
    <t>Partecipazione a bandi di finanziamento, alla redazione di studi di fattibilità, progettazione e realizzazione di opere pubbliche e servizi strategici comunali</t>
  </si>
  <si>
    <t>Altre funzioni conferite non finanziate dal PRT</t>
  </si>
  <si>
    <t xml:space="preserve">Gli importi si riferiscono all'impegnato 2020 e NON SONO DEFINITIVI
</t>
  </si>
  <si>
    <r>
      <rPr>
        <vertAlign val="superscript"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Si fa riferimento all'ultima variazione di Bilancio - delibera di consiglio nr. 70 del 26/11/2020</t>
    </r>
  </si>
  <si>
    <t>[3] Valore aggiornato all'ultima variazione di bilancio 
delibera di consiglio nr. 70 del 26/11/2020</t>
  </si>
  <si>
    <r>
      <t>Il salario accessiorio totale ammonta a euro</t>
    </r>
    <r>
      <rPr>
        <b/>
        <sz val="11"/>
        <color rgb="FFFFFF00"/>
        <rFont val="Microsoft YaHei"/>
        <family val="2"/>
      </rPr>
      <t xml:space="preserve"> 503.069,14</t>
    </r>
  </si>
  <si>
    <t>SST Distrettuale Tutela minori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</si>
</sst>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haroni"/>
    </font>
    <font>
      <b/>
      <sz val="11"/>
      <color rgb="FF000000"/>
      <name val="Microsoft YaHei"/>
      <family val="2"/>
    </font>
    <font>
      <sz val="11"/>
      <color rgb="FF000000"/>
      <name val="Microsoft YaHe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Microsoft YaHei"/>
      <family val="2"/>
    </font>
    <font>
      <b/>
      <sz val="9"/>
      <color rgb="FF000000"/>
      <name val="Microsoft YaHei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b/>
      <sz val="11"/>
      <color theme="0"/>
      <name val="Microsoft YaHei"/>
      <family val="2"/>
    </font>
    <font>
      <u/>
      <sz val="16"/>
      <color theme="1"/>
      <name val="Aharoni"/>
    </font>
    <font>
      <b/>
      <sz val="16"/>
      <color rgb="FF262626"/>
      <name val="Aharoni"/>
    </font>
    <font>
      <b/>
      <sz val="16"/>
      <color theme="0"/>
      <name val="Aharoni"/>
    </font>
    <font>
      <b/>
      <sz val="12"/>
      <color theme="0"/>
      <name val="Microsoft YaHe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Microsoft YaHei"/>
      <family val="2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  <font>
      <b/>
      <sz val="10"/>
      <color theme="1"/>
      <name val="Microsoft YaHei"/>
      <family val="2"/>
    </font>
    <font>
      <b/>
      <sz val="14"/>
      <color theme="1"/>
      <name val="Microsoft YaHei"/>
      <family val="2"/>
    </font>
    <font>
      <b/>
      <sz val="16"/>
      <color theme="1"/>
      <name val="Microsoft JhengHei UI"/>
      <family val="2"/>
    </font>
    <font>
      <b/>
      <sz val="12"/>
      <color rgb="FF000000"/>
      <name val="Microsoft YaHei"/>
      <family val="2"/>
    </font>
    <font>
      <b/>
      <sz val="11"/>
      <color rgb="FF000000"/>
      <name val="Tw Cen MT"/>
      <family val="2"/>
    </font>
    <font>
      <b/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4"/>
      <color rgb="FF000000"/>
      <name val="Tw Cen MT"/>
      <family val="2"/>
    </font>
    <font>
      <b/>
      <sz val="10"/>
      <color theme="0"/>
      <name val="Microsoft YaHei"/>
      <family val="2"/>
    </font>
    <font>
      <b/>
      <vertAlign val="superscript"/>
      <sz val="11"/>
      <color theme="0"/>
      <name val="Microsoft YaHei"/>
      <family val="2"/>
    </font>
    <font>
      <b/>
      <vertAlign val="superscript"/>
      <sz val="10"/>
      <color theme="0"/>
      <name val="Microsoft YaHei"/>
      <family val="2"/>
    </font>
    <font>
      <b/>
      <vertAlign val="superscript"/>
      <sz val="11"/>
      <color rgb="FF000000"/>
      <name val="Microsoft YaHei"/>
      <family val="2"/>
    </font>
    <font>
      <b/>
      <vertAlign val="superscript"/>
      <sz val="9"/>
      <color rgb="FF000000"/>
      <name val="Microsoft YaHei"/>
      <family val="2"/>
    </font>
    <font>
      <b/>
      <sz val="8"/>
      <color rgb="FF000000"/>
      <name val="Tw Cen MT"/>
      <family val="2"/>
    </font>
    <font>
      <b/>
      <sz val="8"/>
      <color theme="0"/>
      <name val="Microsoft YaHei"/>
      <family val="2"/>
    </font>
    <font>
      <b/>
      <vertAlign val="superscript"/>
      <sz val="11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Microsoft YaHei"/>
      <family val="2"/>
    </font>
    <font>
      <b/>
      <u/>
      <sz val="16"/>
      <color theme="1"/>
      <name val="Microsoft New Tai Lue"/>
      <family val="2"/>
    </font>
    <font>
      <b/>
      <sz val="18"/>
      <color theme="1"/>
      <name val="Microsoft YaHei"/>
      <family val="2"/>
    </font>
    <font>
      <sz val="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0"/>
      <color rgb="FF000000"/>
      <name val="Tw Cen MT"/>
      <family val="2"/>
    </font>
    <font>
      <vertAlign val="superscript"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Microsoft YaHei"/>
      <family val="2"/>
    </font>
    <font>
      <b/>
      <sz val="11"/>
      <color rgb="FFFFFF00"/>
      <name val="Microsoft YaHei"/>
      <family val="2"/>
    </font>
    <font>
      <u/>
      <sz val="11"/>
      <color indexed="30"/>
      <name val="Calibri"/>
      <family val="2"/>
    </font>
    <font>
      <u/>
      <sz val="8"/>
      <color indexed="30"/>
      <name val="Calibri"/>
      <family val="2"/>
    </font>
    <font>
      <sz val="8"/>
      <color rgb="FF000000"/>
      <name val="Microsoft YaHe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C8004"/>
        <bgColor indexed="64"/>
      </patternFill>
    </fill>
    <fill>
      <patternFill patternType="solid">
        <fgColor rgb="FF0D8CE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/>
      <right style="dotted">
        <color rgb="FF404040"/>
      </right>
      <top style="dotted">
        <color rgb="FF1F497D"/>
      </top>
      <bottom style="dotted">
        <color rgb="FF1F497D"/>
      </bottom>
      <diagonal/>
    </border>
    <border>
      <left/>
      <right style="dotted">
        <color rgb="FF1F497D"/>
      </right>
      <top/>
      <bottom style="dotted">
        <color rgb="FF1F497D"/>
      </bottom>
      <diagonal/>
    </border>
    <border>
      <left/>
      <right style="dotted">
        <color rgb="FF404040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theme="1" tint="0.14990691854609822"/>
      </top>
      <bottom style="hair">
        <color theme="1" tint="0.14990691854609822"/>
      </bottom>
      <diagonal/>
    </border>
    <border>
      <left/>
      <right/>
      <top/>
      <bottom style="dotted">
        <color rgb="FF404040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/>
      <diagonal/>
    </border>
    <border>
      <left/>
      <right style="dotted">
        <color indexed="63"/>
      </right>
      <top/>
      <bottom style="dotted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48" fillId="0" borderId="0" applyFont="0" applyFill="0" applyBorder="0" applyAlignment="0" applyProtection="0"/>
    <xf numFmtId="0" fontId="49" fillId="0" borderId="0"/>
    <xf numFmtId="43" fontId="48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147">
    <xf numFmtId="0" fontId="0" fillId="0" borderId="0" xfId="0"/>
    <xf numFmtId="0" fontId="0" fillId="4" borderId="5" xfId="0" applyFill="1" applyBorder="1"/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5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4"/>
    </xf>
    <xf numFmtId="0" fontId="15" fillId="6" borderId="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vertical="center" wrapText="1"/>
    </xf>
    <xf numFmtId="0" fontId="0" fillId="8" borderId="0" xfId="0" applyFill="1"/>
    <xf numFmtId="0" fontId="16" fillId="9" borderId="0" xfId="1" applyFont="1" applyFill="1" applyAlignment="1">
      <alignment horizontal="left" vertical="center" indent="5"/>
    </xf>
    <xf numFmtId="0" fontId="16" fillId="5" borderId="0" xfId="1" applyFont="1" applyFill="1" applyAlignment="1">
      <alignment horizontal="left" vertical="center" indent="5"/>
    </xf>
    <xf numFmtId="0" fontId="16" fillId="8" borderId="0" xfId="1" applyFont="1" applyFill="1" applyAlignment="1">
      <alignment horizontal="left" vertical="center" indent="5"/>
    </xf>
    <xf numFmtId="0" fontId="17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7" borderId="0" xfId="1" applyFont="1" applyFill="1" applyAlignment="1">
      <alignment horizontal="left" vertical="center" indent="5"/>
    </xf>
    <xf numFmtId="0" fontId="2" fillId="0" borderId="0" xfId="1"/>
    <xf numFmtId="0" fontId="0" fillId="0" borderId="0" xfId="0" applyFill="1"/>
    <xf numFmtId="0" fontId="6" fillId="0" borderId="0" xfId="0" applyFont="1" applyFill="1"/>
    <xf numFmtId="0" fontId="22" fillId="8" borderId="6" xfId="0" applyFont="1" applyFill="1" applyBorder="1" applyAlignment="1">
      <alignment vertical="center" wrapText="1"/>
    </xf>
    <xf numFmtId="0" fontId="22" fillId="8" borderId="7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vertical="center" wrapText="1"/>
    </xf>
    <xf numFmtId="0" fontId="25" fillId="8" borderId="0" xfId="0" applyFont="1" applyFill="1" applyAlignment="1">
      <alignment horizontal="left" vertical="center" indent="5"/>
    </xf>
    <xf numFmtId="0" fontId="15" fillId="9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vertical="center" wrapText="1"/>
    </xf>
    <xf numFmtId="0" fontId="20" fillId="0" borderId="0" xfId="0" applyFont="1"/>
    <xf numFmtId="0" fontId="4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left" vertical="center" wrapText="1" indent="2"/>
    </xf>
    <xf numFmtId="0" fontId="32" fillId="9" borderId="6" xfId="0" applyFont="1" applyFill="1" applyBorder="1" applyAlignment="1">
      <alignment horizontal="left" vertical="center" wrapText="1" indent="5"/>
    </xf>
    <xf numFmtId="0" fontId="10" fillId="0" borderId="8" xfId="0" applyFont="1" applyBorder="1" applyAlignment="1">
      <alignment horizontal="left" vertical="center" wrapText="1"/>
    </xf>
    <xf numFmtId="0" fontId="3" fillId="12" borderId="0" xfId="0" applyFont="1" applyFill="1"/>
    <xf numFmtId="0" fontId="4" fillId="12" borderId="1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 wrapText="1"/>
    </xf>
    <xf numFmtId="0" fontId="0" fillId="12" borderId="0" xfId="0" applyFill="1"/>
    <xf numFmtId="3" fontId="27" fillId="13" borderId="5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28" fillId="2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6" fillId="12" borderId="0" xfId="1" applyFont="1" applyFill="1" applyAlignment="1">
      <alignment horizontal="left" vertical="center" indent="5"/>
    </xf>
    <xf numFmtId="0" fontId="8" fillId="0" borderId="0" xfId="0" applyFont="1"/>
    <xf numFmtId="0" fontId="22" fillId="8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3" fontId="27" fillId="13" borderId="5" xfId="0" applyNumberFormat="1" applyFont="1" applyFill="1" applyBorder="1" applyAlignment="1">
      <alignment horizontal="center" vertical="center" wrapText="1"/>
    </xf>
    <xf numFmtId="0" fontId="42" fillId="10" borderId="0" xfId="1" applyFont="1" applyFill="1" applyAlignment="1">
      <alignment horizontal="left" vertical="center" indent="5"/>
    </xf>
    <xf numFmtId="2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2" fontId="30" fillId="2" borderId="27" xfId="0" applyNumberFormat="1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center" vertical="center" wrapText="1"/>
    </xf>
    <xf numFmtId="0" fontId="44" fillId="11" borderId="0" xfId="0" applyFont="1" applyFill="1"/>
    <xf numFmtId="0" fontId="37" fillId="0" borderId="14" xfId="0" applyFont="1" applyBorder="1" applyAlignment="1">
      <alignment horizontal="center" vertical="center" wrapText="1"/>
    </xf>
    <xf numFmtId="0" fontId="32" fillId="14" borderId="14" xfId="0" applyFont="1" applyFill="1" applyBorder="1" applyAlignment="1">
      <alignment horizontal="center" vertical="center" wrapText="1"/>
    </xf>
    <xf numFmtId="0" fontId="45" fillId="6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3" fontId="27" fillId="15" borderId="5" xfId="0" applyNumberFormat="1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/>
    </xf>
    <xf numFmtId="0" fontId="0" fillId="0" borderId="0" xfId="0" applyFont="1"/>
    <xf numFmtId="2" fontId="30" fillId="16" borderId="2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/>
    </xf>
    <xf numFmtId="0" fontId="30" fillId="19" borderId="24" xfId="0" applyFont="1" applyFill="1" applyBorder="1" applyAlignment="1">
      <alignment horizontal="center" vertical="center"/>
    </xf>
    <xf numFmtId="0" fontId="0" fillId="0" borderId="0" xfId="0" applyAlignment="1">
      <alignment horizontal="left" indent="12"/>
    </xf>
    <xf numFmtId="4" fontId="27" fillId="15" borderId="5" xfId="0" applyNumberFormat="1" applyFont="1" applyFill="1" applyBorder="1" applyAlignment="1">
      <alignment horizontal="center" vertical="center"/>
    </xf>
    <xf numFmtId="2" fontId="30" fillId="2" borderId="28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 wrapText="1"/>
    </xf>
    <xf numFmtId="0" fontId="41" fillId="20" borderId="24" xfId="0" applyFont="1" applyFill="1" applyBorder="1" applyAlignment="1">
      <alignment horizontal="left" vertical="center" wrapText="1" indent="5"/>
    </xf>
    <xf numFmtId="0" fontId="39" fillId="0" borderId="0" xfId="0" applyFont="1" applyAlignment="1"/>
    <xf numFmtId="0" fontId="5" fillId="0" borderId="5" xfId="0" applyFont="1" applyBorder="1" applyAlignment="1">
      <alignment vertical="center" wrapText="1"/>
    </xf>
    <xf numFmtId="9" fontId="27" fillId="15" borderId="5" xfId="2" applyFont="1" applyFill="1" applyBorder="1" applyAlignment="1">
      <alignment horizontal="center" vertical="center"/>
    </xf>
    <xf numFmtId="0" fontId="50" fillId="21" borderId="29" xfId="3" applyFont="1" applyFill="1" applyBorder="1" applyAlignment="1">
      <alignment vertical="center" wrapText="1"/>
    </xf>
    <xf numFmtId="0" fontId="50" fillId="21" borderId="0" xfId="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3" fillId="0" borderId="31" xfId="5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43" fontId="0" fillId="0" borderId="0" xfId="4" applyFont="1"/>
    <xf numFmtId="43" fontId="0" fillId="0" borderId="0" xfId="0" applyNumberFormat="1"/>
    <xf numFmtId="0" fontId="22" fillId="8" borderId="32" xfId="0" applyFont="1" applyFill="1" applyBorder="1" applyAlignment="1">
      <alignment vertical="center" wrapText="1"/>
    </xf>
    <xf numFmtId="0" fontId="5" fillId="11" borderId="5" xfId="0" applyFont="1" applyFill="1" applyBorder="1" applyAlignment="1">
      <alignment vertical="center" wrapText="1"/>
    </xf>
    <xf numFmtId="0" fontId="0" fillId="11" borderId="0" xfId="0" applyFill="1" applyAlignment="1">
      <alignment horizontal="center" wrapText="1"/>
    </xf>
    <xf numFmtId="0" fontId="22" fillId="11" borderId="0" xfId="0" applyFont="1" applyFill="1" applyBorder="1" applyAlignment="1">
      <alignment vertical="center" wrapText="1"/>
    </xf>
    <xf numFmtId="3" fontId="0" fillId="0" borderId="0" xfId="0" applyNumberFormat="1"/>
    <xf numFmtId="43" fontId="5" fillId="11" borderId="5" xfId="4" applyFont="1" applyFill="1" applyBorder="1" applyAlignment="1">
      <alignment horizontal="left" wrapText="1"/>
    </xf>
    <xf numFmtId="43" fontId="5" fillId="11" borderId="5" xfId="4" applyFont="1" applyFill="1" applyBorder="1" applyAlignment="1">
      <alignment horizontal="center" vertical="center" wrapText="1"/>
    </xf>
    <xf numFmtId="43" fontId="5" fillId="11" borderId="13" xfId="4" applyFont="1" applyFill="1" applyBorder="1" applyAlignment="1">
      <alignment horizontal="center" vertical="center" wrapText="1"/>
    </xf>
    <xf numFmtId="43" fontId="5" fillId="11" borderId="9" xfId="4" applyFont="1" applyFill="1" applyBorder="1" applyAlignment="1">
      <alignment horizontal="center" vertical="center" wrapText="1"/>
    </xf>
    <xf numFmtId="43" fontId="0" fillId="11" borderId="0" xfId="0" applyNumberFormat="1" applyFill="1" applyAlignment="1">
      <alignment horizontal="center" wrapText="1"/>
    </xf>
    <xf numFmtId="0" fontId="0" fillId="11" borderId="0" xfId="0" applyFill="1"/>
    <xf numFmtId="0" fontId="47" fillId="0" borderId="0" xfId="0" applyFont="1" applyAlignment="1">
      <alignment wrapText="1"/>
    </xf>
    <xf numFmtId="0" fontId="55" fillId="0" borderId="0" xfId="0" applyFont="1"/>
    <xf numFmtId="0" fontId="56" fillId="0" borderId="0" xfId="0" applyFont="1" applyFill="1"/>
    <xf numFmtId="0" fontId="9" fillId="12" borderId="4" xfId="0" applyFont="1" applyFill="1" applyBorder="1" applyAlignment="1">
      <alignment vertical="center" wrapText="1"/>
    </xf>
    <xf numFmtId="0" fontId="9" fillId="12" borderId="6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3" fillId="17" borderId="0" xfId="0" applyFont="1" applyFill="1" applyAlignment="1">
      <alignment horizontal="center" vertical="center"/>
    </xf>
    <xf numFmtId="3" fontId="26" fillId="13" borderId="7" xfId="0" applyNumberFormat="1" applyFont="1" applyFill="1" applyBorder="1" applyAlignment="1">
      <alignment horizontal="center" vertical="center"/>
    </xf>
    <xf numFmtId="3" fontId="26" fillId="13" borderId="3" xfId="0" applyNumberFormat="1" applyFont="1" applyFill="1" applyBorder="1" applyAlignment="1">
      <alignment horizontal="center" vertical="center"/>
    </xf>
    <xf numFmtId="3" fontId="26" fillId="13" borderId="2" xfId="0" applyNumberFormat="1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5" fillId="11" borderId="30" xfId="4" applyFont="1" applyFill="1" applyBorder="1" applyAlignment="1">
      <alignment horizontal="center" vertical="center" wrapText="1"/>
    </xf>
    <xf numFmtId="43" fontId="5" fillId="11" borderId="6" xfId="4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center" wrapText="1" indent="1"/>
    </xf>
    <xf numFmtId="0" fontId="28" fillId="0" borderId="19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8" fillId="2" borderId="22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</cellXfs>
  <cellStyles count="6">
    <cellStyle name="Collegamento ipertestuale" xfId="1" builtinId="8"/>
    <cellStyle name="Collegamento ipertestuale_Le Funzioni" xfId="5"/>
    <cellStyle name="Migliaia" xfId="4" builtinId="3"/>
    <cellStyle name="Normale" xfId="0" builtinId="0"/>
    <cellStyle name="Normale_Le Funzioni" xfId="3"/>
    <cellStyle name="Percentuale" xfId="2" builtinId="5"/>
  </cellStyles>
  <dxfs count="0"/>
  <tableStyles count="0" defaultTableStyle="TableStyleMedium2" defaultPivotStyle="PivotStyleLight16"/>
  <colors>
    <mruColors>
      <color rgb="FFCC99FF"/>
      <color rgb="FFCCCCFF"/>
      <color rgb="FF9999FF"/>
      <color rgb="FFFF99FF"/>
      <color rgb="FFFFFF99"/>
      <color rgb="FFFF99CC"/>
      <color rgb="FFED5613"/>
      <color rgb="FFCCECFF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finanze.regione.emilia-romagna.it/finanza-del-territorio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504825</xdr:rowOff>
    </xdr:from>
    <xdr:to>
      <xdr:col>1</xdr:col>
      <xdr:colOff>3781425</xdr:colOff>
      <xdr:row>8</xdr:row>
      <xdr:rowOff>68553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2E01DA-9207-4107-885C-7FCD1570B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981075"/>
          <a:ext cx="3590925" cy="2021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15</xdr:row>
      <xdr:rowOff>123825</xdr:rowOff>
    </xdr:from>
    <xdr:to>
      <xdr:col>8</xdr:col>
      <xdr:colOff>581026</xdr:colOff>
      <xdr:row>17</xdr:row>
      <xdr:rowOff>28575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A9468C3-2815-4D4D-A7FA-D1E6723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3457575"/>
          <a:ext cx="1485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470400</xdr:colOff>
      <xdr:row>2</xdr:row>
      <xdr:rowOff>31750</xdr:rowOff>
    </xdr:from>
    <xdr:to>
      <xdr:col>7</xdr:col>
      <xdr:colOff>602277</xdr:colOff>
      <xdr:row>5</xdr:row>
      <xdr:rowOff>331598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16D92394-BB53-4449-BF34-C64AA4A3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6350" y="508000"/>
          <a:ext cx="3827577" cy="1966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nogalliera.it/lunione/Atti-e-regolamenti/convenzioni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://www.renogalliera.it/lunione/Atti-e-regolamenti/convenzioni" TargetMode="External"/><Relationship Id="rId7" Type="http://schemas.openxmlformats.org/officeDocument/2006/relationships/hyperlink" Target="http://www.renogalliera.it/lunione/Atti-e-regolamenti/convenzioni" TargetMode="External"/><Relationship Id="rId12" Type="http://schemas.openxmlformats.org/officeDocument/2006/relationships/hyperlink" Target="http://www.renogalliera.it/lunione/Atti-e-regolamenti/convenzioni" TargetMode="External"/><Relationship Id="rId2" Type="http://schemas.openxmlformats.org/officeDocument/2006/relationships/hyperlink" Target="http://www.renogalliera.it/lunione/Atti-e-regolamenti/convenzioni" TargetMode="External"/><Relationship Id="rId1" Type="http://schemas.openxmlformats.org/officeDocument/2006/relationships/hyperlink" Target="http://www.renogalliera.it/lunione/Atti-e-regolamenti/convenzioni" TargetMode="External"/><Relationship Id="rId6" Type="http://schemas.openxmlformats.org/officeDocument/2006/relationships/hyperlink" Target="http://www.renogalliera.it/lunione/Atti-e-regolamenti/convenzioni" TargetMode="External"/><Relationship Id="rId11" Type="http://schemas.openxmlformats.org/officeDocument/2006/relationships/hyperlink" Target="http://www.renogalliera.it/lunione/Atti-e-regolamenti/convenzioni" TargetMode="External"/><Relationship Id="rId5" Type="http://schemas.openxmlformats.org/officeDocument/2006/relationships/hyperlink" Target="http://www.renogalliera.it/lunione/Atti-e-regolamenti/convenzioni" TargetMode="External"/><Relationship Id="rId10" Type="http://schemas.openxmlformats.org/officeDocument/2006/relationships/hyperlink" Target="http://www.renogalliera.it/lunione/Atti-e-regolamenti/convenzioni" TargetMode="External"/><Relationship Id="rId4" Type="http://schemas.openxmlformats.org/officeDocument/2006/relationships/hyperlink" Target="http://www.renogalliera.it/lunione/Atti-e-regolamenti/convenzioni" TargetMode="External"/><Relationship Id="rId9" Type="http://schemas.openxmlformats.org/officeDocument/2006/relationships/hyperlink" Target="http://www.renogalliera.it/lunione/Atti-e-regolamenti/convenzioni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K11"/>
  <sheetViews>
    <sheetView showGridLines="0" tabSelected="1" zoomScale="85" zoomScaleNormal="85" workbookViewId="0">
      <selection activeCell="B40" sqref="B40"/>
    </sheetView>
  </sheetViews>
  <sheetFormatPr defaultRowHeight="15" x14ac:dyDescent="0.25"/>
  <cols>
    <col min="1" max="1" width="21.5703125" customWidth="1"/>
    <col min="2" max="2" width="58" customWidth="1"/>
    <col min="3" max="3" width="60.5703125" customWidth="1"/>
  </cols>
  <sheetData>
    <row r="1" spans="2:11" ht="37.5" customHeight="1" x14ac:dyDescent="0.25">
      <c r="B1" s="117" t="s">
        <v>0</v>
      </c>
      <c r="C1" s="117"/>
    </row>
    <row r="2" spans="2:11" ht="46.5" customHeight="1" x14ac:dyDescent="0.25">
      <c r="B2" s="81"/>
      <c r="C2" s="59" t="s">
        <v>124</v>
      </c>
    </row>
    <row r="3" spans="2:11" ht="24" customHeight="1" x14ac:dyDescent="0.25">
      <c r="B3" s="116"/>
      <c r="C3" s="55" t="s">
        <v>1</v>
      </c>
      <c r="D3" s="116"/>
    </row>
    <row r="4" spans="2:11" ht="23.25" customHeight="1" x14ac:dyDescent="0.25">
      <c r="B4" s="116"/>
      <c r="C4" s="16" t="s">
        <v>2</v>
      </c>
      <c r="D4" s="116"/>
    </row>
    <row r="5" spans="2:11" ht="24" customHeight="1" x14ac:dyDescent="0.25">
      <c r="B5" s="116"/>
      <c r="C5" s="17" t="s">
        <v>3</v>
      </c>
      <c r="D5" s="116"/>
    </row>
    <row r="6" spans="2:11" ht="25.5" customHeight="1" x14ac:dyDescent="0.25">
      <c r="B6" s="116"/>
      <c r="C6" s="18" t="s">
        <v>4</v>
      </c>
      <c r="D6" s="116"/>
      <c r="K6" s="83"/>
    </row>
    <row r="7" spans="2:11" ht="27.75" customHeight="1" x14ac:dyDescent="0.25">
      <c r="B7" s="116"/>
      <c r="C7" s="25" t="s">
        <v>5</v>
      </c>
      <c r="D7" s="116"/>
    </row>
    <row r="8" spans="2:11" ht="22.5" customHeight="1" x14ac:dyDescent="0.25">
      <c r="B8" s="116"/>
      <c r="C8" s="61" t="s">
        <v>6</v>
      </c>
      <c r="D8" s="116"/>
    </row>
    <row r="9" spans="2:11" ht="15" customHeight="1" x14ac:dyDescent="0.25">
      <c r="B9" s="81"/>
      <c r="C9" s="36" t="s">
        <v>7</v>
      </c>
      <c r="D9" s="116"/>
    </row>
    <row r="10" spans="2:11" ht="22.5" x14ac:dyDescent="0.25">
      <c r="B10" s="81"/>
      <c r="C10" s="87">
        <v>2080136040</v>
      </c>
      <c r="D10" s="116"/>
    </row>
    <row r="11" spans="2:11" x14ac:dyDescent="0.25">
      <c r="D11" s="116"/>
    </row>
  </sheetData>
  <mergeCells count="3">
    <mergeCell ref="B3:B8"/>
    <mergeCell ref="B1:C1"/>
    <mergeCell ref="D3:D11"/>
  </mergeCells>
  <hyperlinks>
    <hyperlink ref="C3" location="Sintesi!A1" display="Dati di Sintesi"/>
    <hyperlink ref="C4" location="Spese!A1" display="Le Spese dell’Unione"/>
    <hyperlink ref="C5" location="'Risorse gestioni associate'!B3" display="Le Risorse per le gestioni associate"/>
    <hyperlink ref="C6" location="'Le Funzioni'!A1" display="Le funzioni associate in cifre"/>
    <hyperlink ref="C7" location="'Andamento '!A1" display="L’andamento delle funzioni associate"/>
    <hyperlink ref="C8" location="Completezza!A1" display="Completezza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B1:F27"/>
  <sheetViews>
    <sheetView showGridLines="0" tabSelected="1" zoomScale="115" zoomScaleNormal="115" workbookViewId="0">
      <selection activeCell="B40" sqref="B40"/>
    </sheetView>
  </sheetViews>
  <sheetFormatPr defaultRowHeight="15" x14ac:dyDescent="0.25"/>
  <cols>
    <col min="1" max="1" width="7.5703125" customWidth="1"/>
    <col min="3" max="3" width="39.5703125" customWidth="1"/>
    <col min="6" max="6" width="57.140625" customWidth="1"/>
  </cols>
  <sheetData>
    <row r="1" spans="2:6" ht="9.75" customHeight="1" x14ac:dyDescent="0.25"/>
    <row r="2" spans="2:6" ht="11.25" customHeight="1" x14ac:dyDescent="0.25">
      <c r="B2" s="26" t="s">
        <v>8</v>
      </c>
    </row>
    <row r="3" spans="2:6" ht="20.25" x14ac:dyDescent="0.3">
      <c r="C3" s="45" t="s">
        <v>9</v>
      </c>
      <c r="D3" s="45"/>
      <c r="E3" s="49"/>
      <c r="F3" s="49"/>
    </row>
    <row r="4" spans="2:6" ht="24" customHeight="1" x14ac:dyDescent="0.25">
      <c r="C4" s="46" t="s">
        <v>10</v>
      </c>
      <c r="D4" s="118" t="s">
        <v>131</v>
      </c>
      <c r="E4" s="119" t="e">
        <v>#N/A</v>
      </c>
      <c r="F4" s="120" t="e">
        <v>#N/A</v>
      </c>
    </row>
    <row r="5" spans="2:6" ht="27" customHeight="1" x14ac:dyDescent="0.25">
      <c r="C5" s="47" t="s">
        <v>11</v>
      </c>
      <c r="D5" s="118">
        <v>295.56299999999999</v>
      </c>
      <c r="E5" s="119" t="e">
        <v>#N/A</v>
      </c>
      <c r="F5" s="120" t="e">
        <v>#N/A</v>
      </c>
    </row>
    <row r="6" spans="2:6" ht="33" x14ac:dyDescent="0.25">
      <c r="C6" s="48" t="s">
        <v>12</v>
      </c>
      <c r="D6" s="2" t="s">
        <v>13</v>
      </c>
      <c r="E6" s="2">
        <v>1</v>
      </c>
      <c r="F6" s="3" t="s">
        <v>133</v>
      </c>
    </row>
    <row r="7" spans="2:6" ht="16.5" x14ac:dyDescent="0.25">
      <c r="C7" s="48"/>
      <c r="D7" s="1"/>
      <c r="E7" s="2">
        <v>2</v>
      </c>
      <c r="F7" s="3" t="s">
        <v>134</v>
      </c>
    </row>
    <row r="8" spans="2:6" ht="16.5" x14ac:dyDescent="0.25">
      <c r="C8" s="48"/>
      <c r="D8" s="1"/>
      <c r="E8" s="2">
        <v>3</v>
      </c>
      <c r="F8" s="3" t="s">
        <v>135</v>
      </c>
    </row>
    <row r="9" spans="2:6" ht="16.5" x14ac:dyDescent="0.25">
      <c r="C9" s="48"/>
      <c r="D9" s="1"/>
      <c r="E9" s="2">
        <v>4</v>
      </c>
      <c r="F9" s="3" t="s">
        <v>136</v>
      </c>
    </row>
    <row r="10" spans="2:6" ht="16.5" x14ac:dyDescent="0.25">
      <c r="C10" s="48"/>
      <c r="D10" s="1"/>
      <c r="E10" s="2">
        <v>5</v>
      </c>
      <c r="F10" s="3" t="s">
        <v>137</v>
      </c>
    </row>
    <row r="11" spans="2:6" ht="16.5" x14ac:dyDescent="0.25">
      <c r="C11" s="48"/>
      <c r="D11" s="1"/>
      <c r="E11" s="2">
        <v>6</v>
      </c>
      <c r="F11" s="89" t="s">
        <v>138</v>
      </c>
    </row>
    <row r="12" spans="2:6" ht="16.5" x14ac:dyDescent="0.25">
      <c r="C12" s="48"/>
      <c r="D12" s="1"/>
      <c r="E12" s="2">
        <v>7</v>
      </c>
      <c r="F12" s="3" t="s">
        <v>139</v>
      </c>
    </row>
    <row r="13" spans="2:6" ht="16.5" x14ac:dyDescent="0.25">
      <c r="C13" s="48"/>
      <c r="D13" s="1"/>
      <c r="E13" s="2">
        <v>8</v>
      </c>
      <c r="F13" s="3" t="s">
        <v>140</v>
      </c>
    </row>
    <row r="14" spans="2:6" ht="16.5" x14ac:dyDescent="0.25">
      <c r="C14" s="48"/>
      <c r="D14" s="1"/>
      <c r="E14" s="2">
        <v>9</v>
      </c>
      <c r="F14" s="3" t="s">
        <v>141</v>
      </c>
    </row>
    <row r="15" spans="2:6" ht="16.5" x14ac:dyDescent="0.25">
      <c r="C15" s="48"/>
      <c r="D15" s="1"/>
      <c r="E15" s="2">
        <v>10</v>
      </c>
      <c r="F15" s="3" t="s">
        <v>142</v>
      </c>
    </row>
    <row r="16" spans="2:6" ht="16.5" x14ac:dyDescent="0.25">
      <c r="C16" s="48"/>
      <c r="D16" s="1"/>
      <c r="E16" s="2">
        <v>11</v>
      </c>
      <c r="F16" s="3" t="s">
        <v>143</v>
      </c>
    </row>
    <row r="17" spans="3:6" ht="16.5" x14ac:dyDescent="0.25">
      <c r="C17" s="48"/>
      <c r="D17" s="1"/>
      <c r="E17" s="2">
        <v>12</v>
      </c>
      <c r="F17" s="3" t="s">
        <v>144</v>
      </c>
    </row>
    <row r="18" spans="3:6" ht="16.5" x14ac:dyDescent="0.25">
      <c r="C18" s="48"/>
      <c r="D18" s="1"/>
      <c r="E18" s="2">
        <v>13</v>
      </c>
      <c r="F18" s="3" t="s">
        <v>145</v>
      </c>
    </row>
    <row r="19" spans="3:6" ht="53.25" customHeight="1" x14ac:dyDescent="0.25">
      <c r="C19" s="48"/>
      <c r="D19" s="1"/>
      <c r="E19" s="2">
        <v>14</v>
      </c>
      <c r="F19" s="101" t="s">
        <v>162</v>
      </c>
    </row>
    <row r="20" spans="3:6" ht="33" x14ac:dyDescent="0.25">
      <c r="C20" s="48"/>
      <c r="D20" s="1"/>
      <c r="E20" s="2">
        <v>15</v>
      </c>
      <c r="F20" s="89" t="s">
        <v>146</v>
      </c>
    </row>
    <row r="21" spans="3:6" ht="16.5" x14ac:dyDescent="0.25">
      <c r="C21" s="48"/>
      <c r="D21" s="1"/>
      <c r="E21" s="2">
        <v>16</v>
      </c>
      <c r="F21" s="3" t="s">
        <v>59</v>
      </c>
    </row>
    <row r="22" spans="3:6" ht="16.5" x14ac:dyDescent="0.25">
      <c r="C22" s="48"/>
      <c r="D22" s="1"/>
      <c r="E22" s="2">
        <v>17</v>
      </c>
      <c r="F22" s="3" t="s">
        <v>168</v>
      </c>
    </row>
    <row r="23" spans="3:6" ht="33" x14ac:dyDescent="0.25">
      <c r="C23" s="114" t="s">
        <v>14</v>
      </c>
      <c r="D23" s="50" t="s">
        <v>127</v>
      </c>
      <c r="E23" s="2" t="s">
        <v>15</v>
      </c>
      <c r="F23" s="60" t="s">
        <v>128</v>
      </c>
    </row>
    <row r="24" spans="3:6" ht="33" x14ac:dyDescent="0.25">
      <c r="C24" s="115" t="s">
        <v>16</v>
      </c>
      <c r="D24" s="50" t="s">
        <v>129</v>
      </c>
      <c r="E24" s="2" t="s">
        <v>15</v>
      </c>
      <c r="F24" s="60" t="s">
        <v>130</v>
      </c>
    </row>
    <row r="25" spans="3:6" ht="9.75" customHeight="1" x14ac:dyDescent="0.25"/>
    <row r="26" spans="3:6" x14ac:dyDescent="0.25">
      <c r="C26" s="112" t="s">
        <v>132</v>
      </c>
    </row>
    <row r="27" spans="3:6" x14ac:dyDescent="0.25">
      <c r="C27" s="113" t="s">
        <v>17</v>
      </c>
    </row>
  </sheetData>
  <mergeCells count="2">
    <mergeCell ref="D4:F4"/>
    <mergeCell ref="D5:F5"/>
  </mergeCells>
  <hyperlinks>
    <hyperlink ref="B2" location="Indice!A1" display="←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0070C0"/>
    <pageSetUpPr fitToPage="1"/>
  </sheetPr>
  <dimension ref="A1:D19"/>
  <sheetViews>
    <sheetView showGridLines="0" tabSelected="1" workbookViewId="0">
      <selection activeCell="B40" sqref="B40"/>
    </sheetView>
  </sheetViews>
  <sheetFormatPr defaultRowHeight="15" x14ac:dyDescent="0.25"/>
  <cols>
    <col min="2" max="2" width="11.7109375" customWidth="1"/>
    <col min="3" max="3" width="40.28515625" customWidth="1"/>
    <col min="4" max="4" width="54.140625" customWidth="1"/>
  </cols>
  <sheetData>
    <row r="1" spans="1:4" ht="25.5" customHeight="1" x14ac:dyDescent="0.25">
      <c r="A1" s="26" t="s">
        <v>8</v>
      </c>
    </row>
    <row r="2" spans="1:4" ht="28.5" customHeight="1" x14ac:dyDescent="0.25">
      <c r="B2" s="121" t="s">
        <v>2</v>
      </c>
      <c r="C2" s="122"/>
      <c r="D2" s="122"/>
    </row>
    <row r="3" spans="1:4" ht="32.25" customHeight="1" x14ac:dyDescent="0.25">
      <c r="B3" s="33">
        <v>1</v>
      </c>
      <c r="C3" s="34" t="s">
        <v>18</v>
      </c>
      <c r="D3" s="84">
        <v>235.2</v>
      </c>
    </row>
    <row r="4" spans="1:4" ht="28.5" customHeight="1" x14ac:dyDescent="0.25">
      <c r="B4" s="43" t="s">
        <v>19</v>
      </c>
      <c r="C4" s="42" t="s">
        <v>20</v>
      </c>
      <c r="D4" s="84">
        <v>1</v>
      </c>
    </row>
    <row r="5" spans="1:4" ht="30" customHeight="1" x14ac:dyDescent="0.25">
      <c r="B5" s="43" t="s">
        <v>21</v>
      </c>
      <c r="C5" s="42" t="s">
        <v>22</v>
      </c>
      <c r="D5" s="84">
        <v>10</v>
      </c>
    </row>
    <row r="6" spans="1:4" ht="32.25" customHeight="1" x14ac:dyDescent="0.25">
      <c r="B6" s="33">
        <v>2</v>
      </c>
      <c r="C6" s="34" t="s">
        <v>23</v>
      </c>
      <c r="D6" s="90">
        <f>D3/235.35</f>
        <v>0.99936265137029956</v>
      </c>
    </row>
    <row r="7" spans="1:4" ht="24.75" customHeight="1" x14ac:dyDescent="0.25">
      <c r="B7" s="33">
        <v>3</v>
      </c>
      <c r="C7" s="34" t="s">
        <v>24</v>
      </c>
      <c r="D7" s="84">
        <v>29328140.010000002</v>
      </c>
    </row>
    <row r="8" spans="1:4" ht="33" x14ac:dyDescent="0.25">
      <c r="B8" s="33">
        <v>4</v>
      </c>
      <c r="C8" s="34" t="s">
        <v>25</v>
      </c>
      <c r="D8" s="84">
        <v>7010841.8700000001</v>
      </c>
    </row>
    <row r="9" spans="1:4" ht="18" x14ac:dyDescent="0.25">
      <c r="B9" s="33">
        <v>5</v>
      </c>
      <c r="C9" s="34" t="s">
        <v>26</v>
      </c>
      <c r="D9" s="84">
        <v>392.85423433439604</v>
      </c>
    </row>
    <row r="10" spans="1:4" ht="33" x14ac:dyDescent="0.25">
      <c r="B10" s="33">
        <v>6</v>
      </c>
      <c r="C10" s="34" t="s">
        <v>113</v>
      </c>
      <c r="D10" s="84">
        <v>93.911134969325161</v>
      </c>
    </row>
    <row r="11" spans="1:4" ht="15.75" x14ac:dyDescent="0.25">
      <c r="B11" s="28" t="s">
        <v>99</v>
      </c>
    </row>
    <row r="12" spans="1:4" ht="15.75" x14ac:dyDescent="0.25">
      <c r="B12" s="28" t="s">
        <v>100</v>
      </c>
    </row>
    <row r="13" spans="1:4" ht="15.75" x14ac:dyDescent="0.25">
      <c r="B13" s="28" t="s">
        <v>101</v>
      </c>
    </row>
    <row r="14" spans="1:4" ht="15.75" x14ac:dyDescent="0.25">
      <c r="B14" s="28" t="s">
        <v>27</v>
      </c>
    </row>
    <row r="15" spans="1:4" x14ac:dyDescent="0.25">
      <c r="B15" s="4" t="s">
        <v>102</v>
      </c>
    </row>
    <row r="16" spans="1:4" x14ac:dyDescent="0.25">
      <c r="B16" s="4" t="s">
        <v>103</v>
      </c>
    </row>
    <row r="17" spans="2:2" x14ac:dyDescent="0.25">
      <c r="B17" s="4" t="s">
        <v>104</v>
      </c>
    </row>
    <row r="18" spans="2:2" x14ac:dyDescent="0.25">
      <c r="B18" s="4"/>
    </row>
    <row r="19" spans="2:2" ht="15.75" x14ac:dyDescent="0.25">
      <c r="B19" s="54"/>
    </row>
  </sheetData>
  <mergeCells count="1">
    <mergeCell ref="B2:D2"/>
  </mergeCells>
  <hyperlinks>
    <hyperlink ref="A1" location="Indice!A1" display="←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4" tint="-0.249977111117893"/>
  </sheetPr>
  <dimension ref="A1:H22"/>
  <sheetViews>
    <sheetView showGridLines="0" tabSelected="1" zoomScale="85" zoomScaleNormal="85" workbookViewId="0">
      <selection activeCell="B40" sqref="B40"/>
    </sheetView>
  </sheetViews>
  <sheetFormatPr defaultRowHeight="15" x14ac:dyDescent="0.25"/>
  <cols>
    <col min="1" max="1" width="7.42578125" customWidth="1"/>
    <col min="2" max="2" width="8.140625" customWidth="1"/>
    <col min="3" max="3" width="44.28515625" customWidth="1"/>
    <col min="4" max="4" width="18.7109375" customWidth="1"/>
    <col min="5" max="5" width="16.5703125" customWidth="1"/>
    <col min="6" max="6" width="17.85546875" customWidth="1"/>
    <col min="7" max="8" width="9.140625" customWidth="1"/>
    <col min="11" max="11" width="10.140625" customWidth="1"/>
  </cols>
  <sheetData>
    <row r="1" spans="1:8" ht="23.25" customHeight="1" x14ac:dyDescent="0.25">
      <c r="A1" s="26" t="s">
        <v>8</v>
      </c>
    </row>
    <row r="3" spans="1:8" ht="20.25" x14ac:dyDescent="0.25">
      <c r="B3" s="123" t="s">
        <v>3</v>
      </c>
      <c r="C3" s="124"/>
      <c r="D3" s="19"/>
      <c r="E3" s="19"/>
      <c r="F3" s="19"/>
    </row>
    <row r="4" spans="1:8" ht="18" x14ac:dyDescent="0.25">
      <c r="B4" s="20"/>
      <c r="C4" s="21"/>
      <c r="D4" s="5" t="s">
        <v>29</v>
      </c>
      <c r="E4" s="5" t="s">
        <v>107</v>
      </c>
      <c r="F4" s="5" t="s">
        <v>114</v>
      </c>
    </row>
    <row r="5" spans="1:8" ht="35.25" customHeight="1" x14ac:dyDescent="0.25">
      <c r="B5" s="22">
        <v>7</v>
      </c>
      <c r="C5" s="23" t="s">
        <v>30</v>
      </c>
      <c r="D5" s="73">
        <f>18231088.7+83609.52</f>
        <v>18314698.219999999</v>
      </c>
      <c r="E5" s="73">
        <f>17876191.01+83609.52</f>
        <v>17959800.530000001</v>
      </c>
      <c r="F5" s="73">
        <f>17887949.28+89299.91</f>
        <v>17977249.190000001</v>
      </c>
      <c r="G5" s="110"/>
      <c r="H5" s="110"/>
    </row>
    <row r="6" spans="1:8" ht="63" customHeight="1" x14ac:dyDescent="0.25">
      <c r="B6" s="22">
        <v>8</v>
      </c>
      <c r="C6" s="23" t="s">
        <v>31</v>
      </c>
      <c r="D6" s="73">
        <v>563386.44538041938</v>
      </c>
      <c r="E6" s="73">
        <v>528142.20623890031</v>
      </c>
      <c r="F6" s="73">
        <v>516434</v>
      </c>
      <c r="G6" s="110"/>
      <c r="H6" s="110"/>
    </row>
    <row r="7" spans="1:8" ht="51" customHeight="1" x14ac:dyDescent="0.25">
      <c r="B7" s="22">
        <v>9</v>
      </c>
      <c r="C7" s="23" t="s">
        <v>32</v>
      </c>
      <c r="D7" s="73">
        <f>23269806-D5-D6</f>
        <v>4391721.3346195817</v>
      </c>
      <c r="E7" s="73">
        <f>22936972-E5-E6</f>
        <v>4449029.2637610985</v>
      </c>
      <c r="F7" s="73">
        <f>28132678.85-F5-F6</f>
        <v>9638995.6600000001</v>
      </c>
      <c r="G7" s="110"/>
      <c r="H7" s="110"/>
    </row>
    <row r="8" spans="1:8" ht="57.75" customHeight="1" x14ac:dyDescent="0.25">
      <c r="B8" s="22">
        <v>10</v>
      </c>
      <c r="C8" s="23" t="s">
        <v>33</v>
      </c>
      <c r="D8" s="73">
        <v>9493804</v>
      </c>
      <c r="E8" s="73">
        <v>8765648</v>
      </c>
      <c r="F8" s="73">
        <v>6208798.9199999999</v>
      </c>
      <c r="G8" s="110"/>
      <c r="H8" s="110"/>
    </row>
    <row r="9" spans="1:8" ht="36.75" customHeight="1" x14ac:dyDescent="0.25">
      <c r="B9" s="125" t="s">
        <v>165</v>
      </c>
      <c r="C9" s="125"/>
      <c r="D9" s="125"/>
      <c r="E9" s="125"/>
      <c r="F9" s="125"/>
    </row>
    <row r="10" spans="1:8" ht="17.25" x14ac:dyDescent="0.25">
      <c r="B10" s="77" t="s">
        <v>106</v>
      </c>
    </row>
    <row r="11" spans="1:8" ht="17.25" x14ac:dyDescent="0.25">
      <c r="B11" s="56" t="s">
        <v>105</v>
      </c>
    </row>
    <row r="12" spans="1:8" ht="17.25" x14ac:dyDescent="0.25">
      <c r="B12" s="56" t="s">
        <v>123</v>
      </c>
    </row>
    <row r="13" spans="1:8" ht="24.75" customHeight="1" x14ac:dyDescent="0.25">
      <c r="B13" s="88" t="s">
        <v>28</v>
      </c>
    </row>
    <row r="22" spans="6:6" x14ac:dyDescent="0.25">
      <c r="F22" s="104"/>
    </row>
  </sheetData>
  <mergeCells count="2">
    <mergeCell ref="B3:C3"/>
    <mergeCell ref="B9:F9"/>
  </mergeCells>
  <hyperlinks>
    <hyperlink ref="A1" location="Indice!A1" display="←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ED5613"/>
    <pageSetUpPr fitToPage="1"/>
  </sheetPr>
  <dimension ref="A1:P23"/>
  <sheetViews>
    <sheetView showGridLines="0" tabSelected="1" topLeftCell="B1" zoomScale="70" zoomScaleNormal="70" workbookViewId="0">
      <selection activeCell="B40" sqref="B40"/>
    </sheetView>
  </sheetViews>
  <sheetFormatPr defaultRowHeight="15" x14ac:dyDescent="0.25"/>
  <cols>
    <col min="1" max="1" width="7.140625" hidden="1" customWidth="1"/>
    <col min="2" max="2" width="34.42578125" customWidth="1"/>
    <col min="3" max="3" width="21.7109375" customWidth="1"/>
    <col min="4" max="4" width="12" customWidth="1"/>
    <col min="5" max="5" width="12.28515625" customWidth="1"/>
    <col min="6" max="6" width="14.140625" customWidth="1"/>
    <col min="7" max="7" width="14.28515625" customWidth="1"/>
    <col min="8" max="8" width="15.85546875" bestFit="1" customWidth="1"/>
    <col min="9" max="9" width="17.42578125" customWidth="1"/>
    <col min="10" max="10" width="39.28515625" customWidth="1"/>
    <col min="11" max="11" width="2" customWidth="1"/>
    <col min="12" max="12" width="57.140625" customWidth="1"/>
    <col min="16" max="16" width="23.140625" customWidth="1"/>
  </cols>
  <sheetData>
    <row r="1" spans="1:16" ht="21" customHeight="1" x14ac:dyDescent="0.25">
      <c r="A1" s="26" t="s">
        <v>8</v>
      </c>
      <c r="M1" s="80"/>
    </row>
    <row r="2" spans="1:16" ht="21" x14ac:dyDescent="0.25">
      <c r="B2" s="32" t="s">
        <v>4</v>
      </c>
      <c r="C2" s="15"/>
      <c r="D2" s="15"/>
      <c r="E2" s="57">
        <v>2020</v>
      </c>
      <c r="F2" s="15"/>
      <c r="G2" s="15"/>
      <c r="H2" s="15"/>
      <c r="I2" s="15"/>
      <c r="J2" s="15"/>
    </row>
    <row r="3" spans="1:16" ht="70.5" customHeight="1" x14ac:dyDescent="0.25">
      <c r="B3" s="14"/>
      <c r="C3" s="44" t="s">
        <v>34</v>
      </c>
      <c r="D3" s="44" t="s">
        <v>35</v>
      </c>
      <c r="E3" s="44" t="s">
        <v>36</v>
      </c>
      <c r="F3" s="44" t="s">
        <v>108</v>
      </c>
      <c r="G3" s="44" t="s">
        <v>109</v>
      </c>
      <c r="H3" s="44" t="s">
        <v>110</v>
      </c>
      <c r="I3" s="44" t="s">
        <v>37</v>
      </c>
      <c r="J3" s="10" t="s">
        <v>38</v>
      </c>
      <c r="L3" s="35" t="s">
        <v>39</v>
      </c>
    </row>
    <row r="4" spans="1:16" ht="23.1" customHeight="1" x14ac:dyDescent="0.3">
      <c r="A4">
        <v>62</v>
      </c>
      <c r="B4" s="29" t="s">
        <v>40</v>
      </c>
      <c r="C4" s="7" t="s">
        <v>147</v>
      </c>
      <c r="D4" s="7">
        <v>8</v>
      </c>
      <c r="E4" s="7" t="s">
        <v>151</v>
      </c>
      <c r="F4" s="7">
        <v>4.5599999999999996</v>
      </c>
      <c r="G4" s="6"/>
      <c r="H4" s="105">
        <v>171770</v>
      </c>
      <c r="I4" s="105">
        <v>632125.14</v>
      </c>
      <c r="J4" s="94" t="s">
        <v>161</v>
      </c>
      <c r="L4" s="27" t="s">
        <v>41</v>
      </c>
      <c r="M4" s="79"/>
      <c r="N4" s="79"/>
      <c r="O4" s="79"/>
      <c r="P4" s="79"/>
    </row>
    <row r="5" spans="1:16" ht="54" customHeight="1" x14ac:dyDescent="0.25">
      <c r="A5">
        <v>61</v>
      </c>
      <c r="B5" s="29" t="s">
        <v>42</v>
      </c>
      <c r="C5" s="7" t="s">
        <v>147</v>
      </c>
      <c r="D5" s="7">
        <v>8</v>
      </c>
      <c r="E5" s="7" t="s">
        <v>151</v>
      </c>
      <c r="F5" s="7">
        <v>7.81</v>
      </c>
      <c r="G5" s="7"/>
      <c r="H5" s="106">
        <v>371465.02</v>
      </c>
      <c r="I5" s="106">
        <v>164728.63</v>
      </c>
      <c r="J5" s="94" t="s">
        <v>161</v>
      </c>
      <c r="L5" s="79" t="s">
        <v>43</v>
      </c>
    </row>
    <row r="6" spans="1:16" ht="16.5" x14ac:dyDescent="0.25">
      <c r="B6" s="29" t="s">
        <v>44</v>
      </c>
      <c r="C6" s="7" t="s">
        <v>148</v>
      </c>
      <c r="D6" s="7"/>
      <c r="E6" s="7"/>
      <c r="F6" s="7"/>
      <c r="G6" s="7"/>
      <c r="H6" s="106"/>
      <c r="I6" s="106"/>
      <c r="J6" s="95"/>
      <c r="L6" s="9" t="s">
        <v>45</v>
      </c>
    </row>
    <row r="7" spans="1:16" ht="22.5" x14ac:dyDescent="0.25">
      <c r="A7">
        <v>81</v>
      </c>
      <c r="B7" s="29" t="s">
        <v>46</v>
      </c>
      <c r="C7" s="7" t="s">
        <v>147</v>
      </c>
      <c r="D7" s="7">
        <v>8</v>
      </c>
      <c r="E7" s="7" t="s">
        <v>151</v>
      </c>
      <c r="F7" s="127">
        <v>51.17</v>
      </c>
      <c r="G7" s="7"/>
      <c r="H7" s="129">
        <v>2220595</v>
      </c>
      <c r="I7" s="129">
        <f>525969.43+73047.6</f>
        <v>599017.03</v>
      </c>
      <c r="J7" s="94" t="s">
        <v>161</v>
      </c>
      <c r="L7" s="9" t="s">
        <v>47</v>
      </c>
    </row>
    <row r="8" spans="1:16" ht="22.5" x14ac:dyDescent="0.25">
      <c r="A8">
        <v>82</v>
      </c>
      <c r="B8" s="29" t="s">
        <v>48</v>
      </c>
      <c r="C8" s="7" t="s">
        <v>147</v>
      </c>
      <c r="D8" s="7">
        <v>8</v>
      </c>
      <c r="E8" s="7" t="s">
        <v>151</v>
      </c>
      <c r="F8" s="128"/>
      <c r="G8" s="7"/>
      <c r="H8" s="130"/>
      <c r="I8" s="130"/>
      <c r="J8" s="94" t="s">
        <v>161</v>
      </c>
      <c r="L8" s="9" t="s">
        <v>49</v>
      </c>
    </row>
    <row r="9" spans="1:16" ht="45" x14ac:dyDescent="0.25">
      <c r="A9" s="80" t="s">
        <v>156</v>
      </c>
      <c r="B9" s="29" t="s">
        <v>50</v>
      </c>
      <c r="C9" s="7" t="s">
        <v>147</v>
      </c>
      <c r="D9" s="7">
        <v>8</v>
      </c>
      <c r="E9" s="7" t="s">
        <v>151</v>
      </c>
      <c r="F9" s="7">
        <v>45.22</v>
      </c>
      <c r="G9" s="7"/>
      <c r="H9" s="106">
        <v>1664123</v>
      </c>
      <c r="I9" s="106">
        <v>3699815.79</v>
      </c>
      <c r="J9" s="94" t="s">
        <v>161</v>
      </c>
      <c r="L9" s="9" t="s">
        <v>51</v>
      </c>
    </row>
    <row r="10" spans="1:16" ht="46.5" x14ac:dyDescent="0.35">
      <c r="A10">
        <v>73</v>
      </c>
      <c r="B10" s="29" t="s">
        <v>52</v>
      </c>
      <c r="C10" s="7" t="s">
        <v>147</v>
      </c>
      <c r="D10" s="7">
        <v>8</v>
      </c>
      <c r="E10" s="7" t="s">
        <v>152</v>
      </c>
      <c r="F10" s="7">
        <v>4</v>
      </c>
      <c r="G10" s="7"/>
      <c r="H10" s="106">
        <v>171488.36</v>
      </c>
      <c r="I10" s="106">
        <v>124532.46</v>
      </c>
      <c r="J10" s="94" t="s">
        <v>161</v>
      </c>
      <c r="L10" s="111" t="s">
        <v>166</v>
      </c>
    </row>
    <row r="11" spans="1:16" ht="33" x14ac:dyDescent="0.25">
      <c r="A11">
        <v>71</v>
      </c>
      <c r="B11" s="29" t="s">
        <v>149</v>
      </c>
      <c r="C11" s="7" t="s">
        <v>150</v>
      </c>
      <c r="D11" s="7">
        <v>8</v>
      </c>
      <c r="E11" s="7" t="s">
        <v>151</v>
      </c>
      <c r="F11" s="7">
        <v>6.58</v>
      </c>
      <c r="G11" s="7"/>
      <c r="H11" s="106">
        <v>252675</v>
      </c>
      <c r="I11" s="106">
        <v>112749.35</v>
      </c>
      <c r="J11" s="94" t="s">
        <v>161</v>
      </c>
      <c r="L11" s="27" t="s">
        <v>53</v>
      </c>
    </row>
    <row r="12" spans="1:16" ht="16.5" x14ac:dyDescent="0.25">
      <c r="B12" s="29" t="s">
        <v>54</v>
      </c>
      <c r="C12" s="8" t="s">
        <v>148</v>
      </c>
      <c r="D12" s="8"/>
      <c r="E12" s="8"/>
      <c r="F12" s="8"/>
      <c r="G12" s="8"/>
      <c r="H12" s="107"/>
      <c r="I12" s="107"/>
      <c r="J12" s="96"/>
      <c r="L12" s="58" t="s">
        <v>55</v>
      </c>
    </row>
    <row r="13" spans="1:16" ht="60" x14ac:dyDescent="0.25">
      <c r="A13" s="80" t="s">
        <v>157</v>
      </c>
      <c r="B13" s="30" t="s">
        <v>56</v>
      </c>
      <c r="C13" s="24" t="s">
        <v>147</v>
      </c>
      <c r="D13" s="24">
        <v>8</v>
      </c>
      <c r="E13" s="24" t="s">
        <v>151</v>
      </c>
      <c r="F13" s="24">
        <v>64.14</v>
      </c>
      <c r="G13" s="24"/>
      <c r="H13" s="108">
        <v>2247526.87</v>
      </c>
      <c r="I13" s="108">
        <v>9631170.3599999994</v>
      </c>
      <c r="J13" s="94" t="s">
        <v>161</v>
      </c>
    </row>
    <row r="14" spans="1:16" ht="21" customHeight="1" x14ac:dyDescent="0.25">
      <c r="A14">
        <v>51</v>
      </c>
      <c r="B14" s="31" t="s">
        <v>57</v>
      </c>
      <c r="C14" s="24" t="s">
        <v>147</v>
      </c>
      <c r="D14" s="24">
        <v>8</v>
      </c>
      <c r="E14" s="24" t="s">
        <v>152</v>
      </c>
      <c r="F14" s="24">
        <v>2</v>
      </c>
      <c r="G14" s="24"/>
      <c r="H14" s="108">
        <v>64300</v>
      </c>
      <c r="I14" s="108">
        <v>53333.43</v>
      </c>
      <c r="J14" s="94" t="s">
        <v>161</v>
      </c>
    </row>
    <row r="15" spans="1:16" ht="16.5" x14ac:dyDescent="0.25">
      <c r="B15" s="31" t="s">
        <v>58</v>
      </c>
      <c r="C15" s="24" t="s">
        <v>148</v>
      </c>
      <c r="D15" s="24"/>
      <c r="E15" s="24"/>
      <c r="F15" s="24"/>
      <c r="G15" s="24"/>
      <c r="H15" s="108"/>
      <c r="I15" s="108"/>
      <c r="J15" s="97"/>
    </row>
    <row r="16" spans="1:16" ht="22.5" x14ac:dyDescent="0.25">
      <c r="A16" t="s">
        <v>158</v>
      </c>
      <c r="B16" s="31" t="s">
        <v>59</v>
      </c>
      <c r="C16" s="24" t="s">
        <v>147</v>
      </c>
      <c r="D16" s="24">
        <v>8</v>
      </c>
      <c r="E16" s="24" t="s">
        <v>152</v>
      </c>
      <c r="F16" s="24">
        <v>0.7</v>
      </c>
      <c r="G16" s="24"/>
      <c r="H16" s="108">
        <v>27210</v>
      </c>
      <c r="I16" s="108">
        <f>27210-H16</f>
        <v>0</v>
      </c>
      <c r="J16" s="94" t="s">
        <v>161</v>
      </c>
    </row>
    <row r="17" spans="1:12" ht="114" x14ac:dyDescent="0.25">
      <c r="A17" s="80" t="s">
        <v>159</v>
      </c>
      <c r="B17" s="31" t="s">
        <v>163</v>
      </c>
      <c r="C17" s="91" t="s">
        <v>153</v>
      </c>
      <c r="D17" s="24"/>
      <c r="E17" s="24"/>
      <c r="F17" s="24">
        <v>23.17</v>
      </c>
      <c r="G17" s="24"/>
      <c r="H17" s="108">
        <v>907644.18</v>
      </c>
      <c r="I17" s="108">
        <v>4274352.62</v>
      </c>
      <c r="J17" s="94" t="s">
        <v>161</v>
      </c>
    </row>
    <row r="18" spans="1:12" ht="117.75" customHeight="1" x14ac:dyDescent="0.25">
      <c r="A18" s="80" t="s">
        <v>160</v>
      </c>
      <c r="B18" s="31" t="s">
        <v>60</v>
      </c>
      <c r="C18" s="92" t="s">
        <v>154</v>
      </c>
      <c r="D18" s="24"/>
      <c r="E18" s="24"/>
      <c r="F18" s="24">
        <f>8-F16</f>
        <v>7.3</v>
      </c>
      <c r="G18" s="24"/>
      <c r="H18" s="108">
        <f>439778.53-H16</f>
        <v>412568.53</v>
      </c>
      <c r="I18" s="108">
        <v>1399892.44</v>
      </c>
      <c r="J18" s="94" t="s">
        <v>161</v>
      </c>
    </row>
    <row r="19" spans="1:12" x14ac:dyDescent="0.25">
      <c r="F19">
        <f>SUM(F4:F18)</f>
        <v>216.64999999999998</v>
      </c>
      <c r="G19" s="98"/>
      <c r="H19" s="98">
        <f>SUM(H4:H18)</f>
        <v>8511365.959999999</v>
      </c>
      <c r="I19" s="98">
        <f>SUM(I4:I18)</f>
        <v>20691717.25</v>
      </c>
      <c r="J19" s="99">
        <f>I19+H19</f>
        <v>29203083.210000001</v>
      </c>
      <c r="L19" s="99"/>
    </row>
    <row r="20" spans="1:12" ht="16.5" x14ac:dyDescent="0.25">
      <c r="F20" s="93"/>
    </row>
    <row r="21" spans="1:12" ht="31.5" customHeight="1" x14ac:dyDescent="0.25">
      <c r="B21" s="100" t="s">
        <v>167</v>
      </c>
      <c r="F21" s="126" t="s">
        <v>164</v>
      </c>
      <c r="G21" s="126"/>
      <c r="H21" s="126"/>
      <c r="I21" s="126"/>
      <c r="J21" s="126"/>
    </row>
    <row r="22" spans="1:12" ht="31.5" customHeight="1" x14ac:dyDescent="0.25">
      <c r="B22" s="103"/>
      <c r="F22" s="102"/>
      <c r="G22" s="102"/>
      <c r="H22" s="102"/>
      <c r="I22" s="102"/>
      <c r="J22" s="109"/>
    </row>
    <row r="23" spans="1:12" ht="75" x14ac:dyDescent="0.25">
      <c r="B23" s="100" t="s">
        <v>155</v>
      </c>
    </row>
  </sheetData>
  <mergeCells count="4">
    <mergeCell ref="F21:J21"/>
    <mergeCell ref="F7:F8"/>
    <mergeCell ref="H7:H8"/>
    <mergeCell ref="I7:I8"/>
  </mergeCells>
  <hyperlinks>
    <hyperlink ref="A1" location="Indice!A1" display="←"/>
    <hyperlink ref="J4" r:id="rId1"/>
    <hyperlink ref="J5" r:id="rId2"/>
    <hyperlink ref="J7" r:id="rId3"/>
    <hyperlink ref="J8" r:id="rId4"/>
    <hyperlink ref="J9" r:id="rId5"/>
    <hyperlink ref="J10" r:id="rId6"/>
    <hyperlink ref="J11" r:id="rId7"/>
    <hyperlink ref="J13" r:id="rId8"/>
    <hyperlink ref="J14" r:id="rId9"/>
    <hyperlink ref="J16" r:id="rId10"/>
    <hyperlink ref="J17" r:id="rId11"/>
    <hyperlink ref="J18" r:id="rId12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9933FF"/>
    <pageSetUpPr fitToPage="1"/>
  </sheetPr>
  <dimension ref="A1:D12"/>
  <sheetViews>
    <sheetView showGridLines="0" tabSelected="1" workbookViewId="0">
      <selection activeCell="B40" sqref="B40"/>
    </sheetView>
  </sheetViews>
  <sheetFormatPr defaultRowHeight="15" x14ac:dyDescent="0.25"/>
  <cols>
    <col min="1" max="1" width="8" customWidth="1"/>
    <col min="2" max="2" width="23.42578125" customWidth="1"/>
    <col min="3" max="3" width="26.42578125" customWidth="1"/>
    <col min="4" max="4" width="23.7109375" customWidth="1"/>
    <col min="5" max="5" width="15.5703125" customWidth="1"/>
    <col min="6" max="6" width="28.5703125" customWidth="1"/>
    <col min="9" max="10" width="9.140625" customWidth="1"/>
    <col min="12" max="12" width="9.140625" customWidth="1"/>
  </cols>
  <sheetData>
    <row r="1" spans="1:4" ht="23.25" customHeight="1" x14ac:dyDescent="0.25">
      <c r="A1" s="26" t="s">
        <v>8</v>
      </c>
    </row>
    <row r="3" spans="1:4" ht="30" customHeight="1" x14ac:dyDescent="0.25">
      <c r="B3" s="131" t="s">
        <v>61</v>
      </c>
      <c r="C3" s="132"/>
      <c r="D3" s="133"/>
    </row>
    <row r="4" spans="1:4" ht="61.5" customHeight="1" x14ac:dyDescent="0.25">
      <c r="B4" s="12"/>
      <c r="C4" s="63" t="s">
        <v>119</v>
      </c>
      <c r="D4" s="64" t="s">
        <v>120</v>
      </c>
    </row>
    <row r="5" spans="1:4" ht="39.75" customHeight="1" x14ac:dyDescent="0.25">
      <c r="B5" s="13" t="s">
        <v>115</v>
      </c>
      <c r="C5" s="74">
        <v>10</v>
      </c>
      <c r="D5" s="74">
        <v>0</v>
      </c>
    </row>
    <row r="6" spans="1:4" ht="39.75" customHeight="1" x14ac:dyDescent="0.25">
      <c r="B6" s="13" t="s">
        <v>116</v>
      </c>
      <c r="C6" s="74">
        <v>10</v>
      </c>
      <c r="D6" s="74">
        <v>0</v>
      </c>
    </row>
    <row r="7" spans="1:4" ht="34.5" customHeight="1" x14ac:dyDescent="0.25">
      <c r="B7" s="13" t="s">
        <v>117</v>
      </c>
      <c r="C7" s="74">
        <v>10</v>
      </c>
      <c r="D7" s="74">
        <v>0</v>
      </c>
    </row>
    <row r="8" spans="1:4" ht="54.95" customHeight="1" x14ac:dyDescent="0.25">
      <c r="C8" s="72" t="s">
        <v>111</v>
      </c>
      <c r="D8" s="71">
        <v>0</v>
      </c>
    </row>
    <row r="9" spans="1:4" ht="81.75" customHeight="1" x14ac:dyDescent="0.25">
      <c r="B9" s="134" t="s">
        <v>118</v>
      </c>
      <c r="C9" s="134"/>
      <c r="D9" s="134"/>
    </row>
    <row r="10" spans="1:4" ht="15.75" customHeight="1" x14ac:dyDescent="0.25">
      <c r="B10" s="54" t="s">
        <v>28</v>
      </c>
    </row>
    <row r="11" spans="1:4" ht="21.6" customHeight="1" x14ac:dyDescent="0.25"/>
    <row r="12" spans="1:4" x14ac:dyDescent="0.25">
      <c r="B12" s="11"/>
    </row>
  </sheetData>
  <mergeCells count="2">
    <mergeCell ref="B3:D3"/>
    <mergeCell ref="B9:D9"/>
  </mergeCells>
  <conditionalFormatting sqref="D8">
    <cfRule type="iconSet" priority="1">
      <iconSet iconSet="3Symbols2">
        <cfvo type="percent" val="0"/>
        <cfvo type="num" val="0"/>
        <cfvo type="num" val="1"/>
      </iconSet>
    </cfRule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"/>
  </hyperlinks>
  <pageMargins left="0.7" right="0.7" top="0.75" bottom="0.75" header="0.3" footer="0.3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7"/>
    <pageSetUpPr fitToPage="1"/>
  </sheetPr>
  <dimension ref="A1:R41"/>
  <sheetViews>
    <sheetView showGridLines="0" tabSelected="1" zoomScaleNormal="100" workbookViewId="0">
      <selection activeCell="B40" sqref="B40"/>
    </sheetView>
  </sheetViews>
  <sheetFormatPr defaultRowHeight="15" x14ac:dyDescent="0.25"/>
  <cols>
    <col min="1" max="1" width="15.85546875" customWidth="1"/>
    <col min="2" max="2" width="9.140625" customWidth="1"/>
    <col min="3" max="3" width="10.140625" customWidth="1"/>
    <col min="4" max="4" width="13.42578125" customWidth="1"/>
    <col min="5" max="5" width="10.42578125" customWidth="1"/>
    <col min="6" max="6" width="10.5703125" bestFit="1" customWidth="1"/>
    <col min="7" max="7" width="11.28515625" customWidth="1"/>
    <col min="9" max="9" width="10.5703125" customWidth="1"/>
    <col min="10" max="10" width="9.5703125" customWidth="1"/>
    <col min="11" max="11" width="12.42578125" customWidth="1"/>
    <col min="12" max="12" width="10.28515625" customWidth="1"/>
    <col min="13" max="13" width="9.140625" customWidth="1"/>
    <col min="15" max="15" width="10.7109375" customWidth="1"/>
    <col min="18" max="18" width="7.42578125" customWidth="1"/>
  </cols>
  <sheetData>
    <row r="1" spans="1:18" ht="23.25" customHeight="1" x14ac:dyDescent="0.25">
      <c r="A1" s="26" t="s">
        <v>8</v>
      </c>
    </row>
    <row r="2" spans="1:18" ht="21.75" customHeight="1" x14ac:dyDescent="0.25">
      <c r="B2" s="135" t="s">
        <v>62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8" ht="30" customHeight="1" x14ac:dyDescent="0.25">
      <c r="A3" s="53">
        <v>2020</v>
      </c>
      <c r="B3" s="140" t="s">
        <v>63</v>
      </c>
      <c r="C3" s="141"/>
      <c r="D3" s="141"/>
      <c r="E3" s="141"/>
      <c r="F3" s="52"/>
      <c r="G3" s="139" t="s">
        <v>64</v>
      </c>
      <c r="H3" s="139"/>
      <c r="I3" s="76" t="s">
        <v>125</v>
      </c>
      <c r="J3" s="51"/>
      <c r="K3" s="52"/>
      <c r="L3" s="142" t="s">
        <v>65</v>
      </c>
      <c r="M3" s="143"/>
      <c r="N3" s="76">
        <v>10</v>
      </c>
      <c r="O3" s="37" t="s">
        <v>66</v>
      </c>
      <c r="P3" s="138" t="s">
        <v>67</v>
      </c>
      <c r="Q3" s="138"/>
      <c r="R3" s="138"/>
    </row>
    <row r="4" spans="1:18" ht="59.25" customHeight="1" x14ac:dyDescent="0.25">
      <c r="A4" s="38"/>
      <c r="B4" s="39" t="s">
        <v>68</v>
      </c>
      <c r="C4" s="39" t="s">
        <v>69</v>
      </c>
      <c r="D4" s="39" t="s">
        <v>70</v>
      </c>
      <c r="E4" s="39" t="s">
        <v>71</v>
      </c>
      <c r="F4" s="39" t="s">
        <v>72</v>
      </c>
      <c r="G4" s="37" t="s">
        <v>73</v>
      </c>
      <c r="H4" s="39" t="s">
        <v>74</v>
      </c>
      <c r="I4" s="39" t="s">
        <v>75</v>
      </c>
      <c r="J4" s="39" t="s">
        <v>76</v>
      </c>
      <c r="K4" s="39" t="s">
        <v>77</v>
      </c>
      <c r="L4" s="39" t="s">
        <v>78</v>
      </c>
      <c r="M4" s="39" t="s">
        <v>79</v>
      </c>
      <c r="N4" s="37" t="s">
        <v>80</v>
      </c>
      <c r="O4" s="37" t="s">
        <v>81</v>
      </c>
      <c r="P4" s="138"/>
      <c r="Q4" s="138"/>
      <c r="R4" s="138"/>
    </row>
    <row r="5" spans="1:18" ht="23.45" customHeight="1" x14ac:dyDescent="0.25">
      <c r="A5" s="69" t="s">
        <v>82</v>
      </c>
      <c r="B5" s="70">
        <v>5</v>
      </c>
      <c r="C5" s="70">
        <v>10</v>
      </c>
      <c r="D5" s="70">
        <v>10</v>
      </c>
      <c r="E5" s="70">
        <v>5</v>
      </c>
      <c r="F5" s="70">
        <v>15</v>
      </c>
      <c r="G5" s="70">
        <v>15</v>
      </c>
      <c r="H5" s="70">
        <v>10</v>
      </c>
      <c r="I5" s="70">
        <v>10</v>
      </c>
      <c r="J5" s="70">
        <v>15</v>
      </c>
      <c r="K5" s="70">
        <v>10</v>
      </c>
      <c r="L5" s="70">
        <v>15</v>
      </c>
      <c r="M5" s="70">
        <v>10</v>
      </c>
      <c r="N5" s="70">
        <v>10</v>
      </c>
      <c r="O5" s="70">
        <v>140</v>
      </c>
      <c r="P5" s="138"/>
      <c r="Q5" s="138"/>
      <c r="R5" s="138"/>
    </row>
    <row r="6" spans="1:18" ht="40.5" customHeight="1" x14ac:dyDescent="0.25">
      <c r="A6" s="75" t="s">
        <v>124</v>
      </c>
      <c r="B6" s="78">
        <v>4.5</v>
      </c>
      <c r="C6" s="78">
        <v>10</v>
      </c>
      <c r="D6" s="78">
        <v>10</v>
      </c>
      <c r="E6" s="78">
        <v>5</v>
      </c>
      <c r="F6" s="78">
        <v>13.5</v>
      </c>
      <c r="G6" s="78">
        <v>14.25</v>
      </c>
      <c r="H6" s="78">
        <v>3</v>
      </c>
      <c r="I6" s="78">
        <v>0</v>
      </c>
      <c r="J6" s="78">
        <v>13.799999999999999</v>
      </c>
      <c r="K6" s="78">
        <v>8</v>
      </c>
      <c r="L6" s="78">
        <v>0</v>
      </c>
      <c r="M6" s="78">
        <v>10</v>
      </c>
      <c r="N6" s="78">
        <v>0</v>
      </c>
      <c r="O6" s="78">
        <v>92.05</v>
      </c>
      <c r="P6" s="138"/>
      <c r="Q6" s="138"/>
      <c r="R6" s="138"/>
    </row>
    <row r="7" spans="1:18" ht="42" customHeight="1" x14ac:dyDescent="0.25">
      <c r="A7" s="86" t="s">
        <v>126</v>
      </c>
      <c r="B7" s="85">
        <v>4.5714285714285712</v>
      </c>
      <c r="C7" s="66">
        <v>9.4857142857142858</v>
      </c>
      <c r="D7" s="66">
        <v>9.8571428571428577</v>
      </c>
      <c r="E7" s="66">
        <v>4.5357142857142856</v>
      </c>
      <c r="F7" s="66">
        <v>14.271428571428572</v>
      </c>
      <c r="G7" s="66">
        <v>13.875</v>
      </c>
      <c r="H7" s="66">
        <v>3.6666666666666665</v>
      </c>
      <c r="I7" s="66">
        <v>9.1</v>
      </c>
      <c r="J7" s="66">
        <v>14.7</v>
      </c>
      <c r="K7" s="66">
        <v>8.9</v>
      </c>
      <c r="L7" s="66">
        <v>14.7</v>
      </c>
      <c r="M7" s="66">
        <v>10</v>
      </c>
      <c r="N7" s="66">
        <v>9.5</v>
      </c>
      <c r="O7" s="66">
        <v>127.16309523809525</v>
      </c>
    </row>
    <row r="8" spans="1:18" ht="48" customHeight="1" x14ac:dyDescent="0.25">
      <c r="B8" s="82">
        <v>6</v>
      </c>
      <c r="C8" s="144" t="s">
        <v>83</v>
      </c>
      <c r="D8" s="144"/>
      <c r="E8" s="144"/>
      <c r="F8" s="145"/>
      <c r="G8" s="146"/>
      <c r="H8" s="146"/>
      <c r="I8" s="146"/>
      <c r="J8" s="146"/>
    </row>
    <row r="9" spans="1:18" ht="19.5" customHeight="1" x14ac:dyDescent="0.25">
      <c r="A9" s="65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8" ht="13.5" customHeight="1" x14ac:dyDescent="0.25"/>
    <row r="11" spans="1:18" ht="46.5" customHeight="1" x14ac:dyDescent="0.25">
      <c r="A11" s="40" t="s">
        <v>84</v>
      </c>
      <c r="B11" s="40" t="s">
        <v>68</v>
      </c>
      <c r="C11" s="40" t="s">
        <v>69</v>
      </c>
      <c r="D11" s="40" t="s">
        <v>70</v>
      </c>
      <c r="E11" s="40" t="s">
        <v>71</v>
      </c>
      <c r="F11" s="40" t="s">
        <v>72</v>
      </c>
      <c r="G11" s="40" t="s">
        <v>85</v>
      </c>
      <c r="H11" s="40" t="s">
        <v>74</v>
      </c>
      <c r="I11" s="40" t="s">
        <v>86</v>
      </c>
      <c r="J11" s="40" t="s">
        <v>76</v>
      </c>
      <c r="K11" s="40" t="s">
        <v>77</v>
      </c>
      <c r="L11" s="40" t="s">
        <v>78</v>
      </c>
      <c r="M11" s="40" t="s">
        <v>79</v>
      </c>
      <c r="N11" s="40" t="s">
        <v>80</v>
      </c>
      <c r="P11" s="137" t="s">
        <v>112</v>
      </c>
      <c r="Q11" s="137"/>
      <c r="R11" s="137"/>
    </row>
    <row r="12" spans="1:18" x14ac:dyDescent="0.25">
      <c r="A12" s="41" t="s">
        <v>87</v>
      </c>
      <c r="B12" s="41">
        <v>2.5</v>
      </c>
      <c r="C12" s="41" t="s">
        <v>88</v>
      </c>
      <c r="D12" s="41" t="s">
        <v>88</v>
      </c>
      <c r="E12" s="41">
        <v>2.5</v>
      </c>
      <c r="F12" s="41" t="s">
        <v>89</v>
      </c>
      <c r="G12" s="41" t="s">
        <v>89</v>
      </c>
      <c r="H12" s="41" t="s">
        <v>88</v>
      </c>
      <c r="I12" s="41" t="s">
        <v>88</v>
      </c>
      <c r="J12" s="41" t="s">
        <v>90</v>
      </c>
      <c r="K12" s="41" t="s">
        <v>88</v>
      </c>
      <c r="L12" s="41" t="s">
        <v>90</v>
      </c>
      <c r="M12" s="41" t="s">
        <v>88</v>
      </c>
      <c r="N12" s="41" t="s">
        <v>88</v>
      </c>
      <c r="P12" s="137"/>
      <c r="Q12" s="137"/>
      <c r="R12" s="137"/>
    </row>
    <row r="13" spans="1:18" x14ac:dyDescent="0.25">
      <c r="A13" s="41" t="s">
        <v>91</v>
      </c>
      <c r="B13" s="41" t="s">
        <v>122</v>
      </c>
      <c r="C13" s="41" t="s">
        <v>92</v>
      </c>
      <c r="D13" s="41" t="s">
        <v>92</v>
      </c>
      <c r="E13" s="41" t="s">
        <v>122</v>
      </c>
      <c r="F13" s="41" t="s">
        <v>93</v>
      </c>
      <c r="G13" s="41" t="s">
        <v>93</v>
      </c>
      <c r="H13" s="41" t="s">
        <v>92</v>
      </c>
      <c r="I13" s="41" t="s">
        <v>92</v>
      </c>
      <c r="J13" s="41" t="s">
        <v>94</v>
      </c>
      <c r="K13" s="41" t="s">
        <v>92</v>
      </c>
      <c r="L13" s="41" t="s">
        <v>94</v>
      </c>
      <c r="M13" s="41" t="s">
        <v>92</v>
      </c>
      <c r="N13" s="41" t="s">
        <v>92</v>
      </c>
      <c r="P13" s="137"/>
      <c r="Q13" s="137"/>
      <c r="R13" s="137"/>
    </row>
    <row r="14" spans="1:18" x14ac:dyDescent="0.25">
      <c r="A14" s="41" t="s">
        <v>95</v>
      </c>
      <c r="B14" s="41" t="s">
        <v>121</v>
      </c>
      <c r="C14" s="41" t="s">
        <v>96</v>
      </c>
      <c r="D14" s="41" t="s">
        <v>96</v>
      </c>
      <c r="E14" s="41" t="s">
        <v>121</v>
      </c>
      <c r="F14" s="41" t="s">
        <v>97</v>
      </c>
      <c r="G14" s="41" t="s">
        <v>97</v>
      </c>
      <c r="H14" s="41" t="s">
        <v>96</v>
      </c>
      <c r="I14" s="41" t="s">
        <v>96</v>
      </c>
      <c r="J14" s="41" t="s">
        <v>98</v>
      </c>
      <c r="K14" s="41" t="s">
        <v>96</v>
      </c>
      <c r="L14" s="41" t="s">
        <v>98</v>
      </c>
      <c r="M14" s="41" t="s">
        <v>96</v>
      </c>
      <c r="N14" s="41" t="s">
        <v>96</v>
      </c>
      <c r="P14" s="137"/>
      <c r="Q14" s="137"/>
      <c r="R14" s="137"/>
    </row>
    <row r="15" spans="1:18" ht="48.95" customHeight="1" x14ac:dyDescent="0.25">
      <c r="A15" s="54" t="s">
        <v>28</v>
      </c>
      <c r="P15" s="137"/>
      <c r="Q15" s="137"/>
      <c r="R15" s="137"/>
    </row>
    <row r="16" spans="1:18" x14ac:dyDescent="0.25">
      <c r="P16" s="137"/>
      <c r="Q16" s="137"/>
      <c r="R16" s="137"/>
    </row>
    <row r="17" spans="2:17" x14ac:dyDescent="0.25">
      <c r="D17" s="62"/>
    </row>
    <row r="18" spans="2:17" x14ac:dyDescent="0.25">
      <c r="D18" s="62"/>
    </row>
    <row r="19" spans="2:17" x14ac:dyDescent="0.25">
      <c r="D19" s="62"/>
    </row>
    <row r="20" spans="2:17" x14ac:dyDescent="0.25">
      <c r="D20" s="62"/>
    </row>
    <row r="21" spans="2:17" x14ac:dyDescent="0.25">
      <c r="D21" s="62"/>
    </row>
    <row r="22" spans="2:17" x14ac:dyDescent="0.25">
      <c r="D22" s="62"/>
    </row>
    <row r="23" spans="2:17" x14ac:dyDescent="0.25">
      <c r="D23" s="62"/>
    </row>
    <row r="24" spans="2:17" x14ac:dyDescent="0.25">
      <c r="D24" s="62"/>
    </row>
    <row r="25" spans="2:17" x14ac:dyDescent="0.25">
      <c r="D25" s="62"/>
    </row>
    <row r="26" spans="2:17" x14ac:dyDescent="0.25">
      <c r="D26" s="62"/>
    </row>
    <row r="27" spans="2:17" x14ac:dyDescent="0.25">
      <c r="D27" s="62"/>
    </row>
    <row r="28" spans="2:17" x14ac:dyDescent="0.25">
      <c r="D28" s="62"/>
    </row>
    <row r="29" spans="2:17" x14ac:dyDescent="0.25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2:17" x14ac:dyDescent="0.25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  <row r="31" spans="2:17" x14ac:dyDescent="0.25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2" spans="2:17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</row>
    <row r="33" spans="2:17" x14ac:dyDescent="0.25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 spans="2:17" x14ac:dyDescent="0.25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spans="2:17" x14ac:dyDescent="0.25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 spans="2:17" x14ac:dyDescent="0.25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</row>
    <row r="37" spans="2:17" x14ac:dyDescent="0.25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</row>
    <row r="38" spans="2:17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39" spans="2:17" x14ac:dyDescent="0.2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2:17" x14ac:dyDescent="0.25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2:17" x14ac:dyDescent="0.25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</row>
  </sheetData>
  <mergeCells count="8">
    <mergeCell ref="B2:O2"/>
    <mergeCell ref="P11:R16"/>
    <mergeCell ref="P3:R6"/>
    <mergeCell ref="G3:H3"/>
    <mergeCell ref="B3:E3"/>
    <mergeCell ref="L3:M3"/>
    <mergeCell ref="C8:F8"/>
    <mergeCell ref="G8:J8"/>
  </mergeCells>
  <hyperlinks>
    <hyperlink ref="A1" location="Indice!A1" display="←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16276078-9B32-4EE2-96F2-A27850509D66}">
            <x14:iconSet iconSet="3Stars">
              <x14:cfvo type="percent">
                <xm:f>0</xm:f>
              </x14:cfvo>
              <x14:cfvo type="percent">
                <xm:f>"In sviluppo"</xm:f>
              </x14:cfvo>
              <x14:cfvo type="percent">
                <xm:f>"Avanzato"</xm:f>
              </x14:cfvo>
            </x14:iconSet>
          </x14:cfRule>
          <xm:sqref>A12:A14</xm:sqref>
        </x14:conditionalFormatting>
        <x14:conditionalFormatting xmlns:xm="http://schemas.microsoft.com/office/excel/2006/main">
          <x14:cfRule type="iconSet" priority="76" id="{AFC465AB-3950-4E36-A561-CB3974A330BE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B7</xm:sqref>
        </x14:conditionalFormatting>
        <x14:conditionalFormatting xmlns:xm="http://schemas.microsoft.com/office/excel/2006/main">
          <x14:cfRule type="iconSet" priority="52" id="{64F3FF08-48FE-4F41-9B68-1663C166D206}">
            <x14:iconSet iconSet="3Stars">
              <x14:cfvo type="percent">
                <xm:f>0</xm:f>
              </x14:cfvo>
              <x14:cfvo type="num">
                <xm:f>40</xm:f>
              </x14:cfvo>
              <x14:cfvo type="num">
                <xm:f>60</xm:f>
              </x14:cfvo>
            </x14:iconSet>
          </x14:cfRule>
          <xm:sqref>I3</xm:sqref>
        </x14:conditionalFormatting>
        <x14:conditionalFormatting xmlns:xm="http://schemas.microsoft.com/office/excel/2006/main">
          <x14:cfRule type="iconSet" priority="45" id="{A1E39520-47F4-4C16-8B76-0230C3C60A6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7" id="{6EF47B27-0D82-4717-8786-10B3EE8B671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D7</xm:sqref>
        </x14:conditionalFormatting>
        <x14:conditionalFormatting xmlns:xm="http://schemas.microsoft.com/office/excel/2006/main">
          <x14:cfRule type="iconSet" priority="6" id="{B05BA68A-3F7D-4FBB-9DCC-55A3F86EDCA0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B6:B7</xm:sqref>
        </x14:conditionalFormatting>
        <x14:conditionalFormatting xmlns:xm="http://schemas.microsoft.com/office/excel/2006/main">
          <x14:cfRule type="iconSet" priority="5" id="{09D4E006-5A51-4ACF-852E-49A060B7328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C7</xm:sqref>
        </x14:conditionalFormatting>
        <x14:conditionalFormatting xmlns:xm="http://schemas.microsoft.com/office/excel/2006/main">
          <x14:cfRule type="iconSet" priority="4" id="{59B39341-6E72-40D3-B9E7-EC371B2D58A6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C6:O6</xm:sqref>
        </x14:conditionalFormatting>
        <x14:conditionalFormatting xmlns:xm="http://schemas.microsoft.com/office/excel/2006/main">
          <x14:cfRule type="iconSet" priority="3" id="{DE365AED-461F-4A9B-95AE-38CA449431A4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C6:O6</xm:sqref>
        </x14:conditionalFormatting>
        <x14:conditionalFormatting xmlns:xm="http://schemas.microsoft.com/office/excel/2006/main">
          <x14:cfRule type="iconSet" priority="2" id="{6EC0A785-D40B-41A5-8D74-8173D9CA68DB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B8</xm:sqref>
        </x14:conditionalFormatting>
        <x14:conditionalFormatting xmlns:xm="http://schemas.microsoft.com/office/excel/2006/main">
          <x14:cfRule type="iconSet" priority="1" id="{C5E2471B-3CFF-475E-A534-6507479F9F89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21</vt:i4>
      </vt:variant>
    </vt:vector>
  </HeadingPairs>
  <TitlesOfParts>
    <vt:vector size="28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'Andamento '!Area_stampa</vt:lpstr>
      <vt:lpstr>Completezza!Area_stampa</vt:lpstr>
      <vt:lpstr>Indice!Area_stampa</vt:lpstr>
      <vt:lpstr>'Le Funzioni'!Area_stampa</vt:lpstr>
      <vt:lpstr>'Risorse gestioni associate'!Area_stampa</vt:lpstr>
      <vt:lpstr>Sintesi!Area_stampa</vt:lpstr>
      <vt:lpstr>Spese!Area_stampa</vt:lpstr>
      <vt:lpstr>Dati_di_sintesi</vt:lpstr>
      <vt:lpstr>Le_funzioni_associate_in_cifre</vt:lpstr>
      <vt:lpstr>Le_Risorse_per_le_gestioni_associate</vt:lpstr>
      <vt:lpstr>Le_Spese_dell’Unione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Mancini Chiara</dc:creator>
  <cp:lastModifiedBy>RG</cp:lastModifiedBy>
  <cp:revision/>
  <cp:lastPrinted>2021-01-22T11:23:39Z</cp:lastPrinted>
  <dcterms:created xsi:type="dcterms:W3CDTF">2017-09-11T12:21:05Z</dcterms:created>
  <dcterms:modified xsi:type="dcterms:W3CDTF">2021-01-22T11:24:30Z</dcterms:modified>
</cp:coreProperties>
</file>